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szkody" sheetId="4" r:id="rId4"/>
    <sheet name="pojazdy" sheetId="5" r:id="rId5"/>
    <sheet name="środki trwałe" sheetId="6" r:id="rId6"/>
    <sheet name="lokalizacje" sheetId="7" r:id="rId7"/>
  </sheets>
  <definedNames>
    <definedName name="_xlnm.Print_Area" localSheetId="1">'budynki'!$A$1:$W$90</definedName>
    <definedName name="_xlnm.Print_Area" localSheetId="2">'elektronika '!$A$3:$D$193</definedName>
    <definedName name="_xlnm.Print_Area" localSheetId="4">'pojazdy'!$A$1:$Z$54</definedName>
    <definedName name="_xlnm.Print_Area" localSheetId="3">'szkody'!$A$1:$D$99</definedName>
  </definedNames>
  <calcPr fullCalcOnLoad="1"/>
</workbook>
</file>

<file path=xl/comments4.xml><?xml version="1.0" encoding="utf-8"?>
<comments xmlns="http://schemas.openxmlformats.org/spreadsheetml/2006/main">
  <authors>
    <author>milena.klosowska</author>
  </authors>
  <commentList>
    <comment ref="D61" authorId="0">
      <text>
        <r>
          <rPr>
            <b/>
            <sz val="9"/>
            <rFont val="Tahoma"/>
            <family val="2"/>
          </rPr>
          <t>milena.klosowska:</t>
        </r>
        <r>
          <rPr>
            <sz val="9"/>
            <rFont val="Tahoma"/>
            <family val="2"/>
          </rPr>
          <t xml:space="preserve">
W maximusie jest, w raporcie concordi nie ma</t>
        </r>
      </text>
    </comment>
  </commentList>
</comments>
</file>

<file path=xl/sharedStrings.xml><?xml version="1.0" encoding="utf-8"?>
<sst xmlns="http://schemas.openxmlformats.org/spreadsheetml/2006/main" count="1893" uniqueCount="815">
  <si>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</si>
  <si>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</si>
  <si>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</si>
  <si>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</si>
  <si>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</si>
  <si>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</si>
  <si>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</si>
  <si>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</si>
  <si>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</si>
  <si>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</si>
  <si>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</si>
  <si>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</si>
  <si>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</si>
  <si>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</si>
  <si>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</si>
  <si>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</si>
  <si>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</si>
  <si>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</si>
  <si>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</si>
  <si>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</si>
  <si>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</si>
  <si>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</si>
  <si>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</si>
  <si>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</si>
  <si>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</si>
  <si>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</si>
  <si>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</si>
  <si>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</si>
  <si>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</si>
  <si>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</si>
  <si>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</si>
  <si>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</si>
  <si>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</si>
  <si>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</si>
  <si>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</si>
  <si>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</si>
  <si>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</si>
  <si>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</si>
  <si>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</si>
  <si>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</si>
  <si>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</si>
  <si>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</si>
  <si>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</si>
  <si>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</si>
  <si>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</si>
  <si>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</si>
  <si>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</si>
  <si>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</si>
  <si>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</si>
  <si>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</si>
  <si>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</si>
  <si>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</si>
  <si>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</si>
  <si>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</si>
  <si>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</si>
  <si>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</si>
  <si>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</si>
  <si>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</si>
  <si>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</si>
  <si>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</si>
  <si>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</si>
  <si>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</si>
  <si>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</si>
  <si>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</si>
  <si>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</si>
  <si>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</si>
  <si>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</si>
  <si>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</si>
  <si>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</si>
  <si>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</si>
  <si>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</si>
  <si>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</si>
  <si>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</si>
  <si>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</si>
  <si>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Nazwa dokumentu: Wykaz majątku w JST, wersja 2 z dn. 03.03.2020 r.</t>
  </si>
  <si>
    <t xml:space="preserve">Tabela nr 1 - Informacje ogólne do oceny ryzyka w Gminie Burzenin </t>
  </si>
  <si>
    <t>Czy w konstrukcji budynków występuje płyta warstwowa? (Jeśli tak, to proszę wpisać rodzaj wypełnienia)</t>
  </si>
  <si>
    <t>Czy w mieniu zgłoszonym do ubezpieczenia znajdują się kolektory słoneczne (solary) ?</t>
  </si>
  <si>
    <t>Czy w mieniu zgłoszonym Państwa do ubezpieczenia znajduje się takie mienie jak: namioty, namioty foliowe lub szklarnie?</t>
  </si>
  <si>
    <t>Czy od 1997 r. wystąpiło w jednostce ryzyko powodzi? (Jeśli tak, to proszę wpisać kiedy oraz wysokość strat)</t>
  </si>
  <si>
    <t>Urząd Gminy w Burzeninie</t>
  </si>
  <si>
    <t>827-14-93-303</t>
  </si>
  <si>
    <t>000538165</t>
  </si>
  <si>
    <t>8411Z</t>
  </si>
  <si>
    <t>jednostka samorządu terytorialnego</t>
  </si>
  <si>
    <t>NIE</t>
  </si>
  <si>
    <t>Gminna Biblioteka Publiczna w Burzeninie</t>
  </si>
  <si>
    <t>827-20-76-613</t>
  </si>
  <si>
    <t>9251A</t>
  </si>
  <si>
    <t>Działalność bibliotek publicznych</t>
  </si>
  <si>
    <t>Gminny Dom Kultury w Burzeninie</t>
  </si>
  <si>
    <t>827-22-23-824</t>
  </si>
  <si>
    <t>100464618</t>
  </si>
  <si>
    <t>9004Z</t>
  </si>
  <si>
    <t>Działalność obiektów kulturalnych</t>
  </si>
  <si>
    <t>Zespół Szkół w Burzeninie</t>
  </si>
  <si>
    <t>827-22-38-978</t>
  </si>
  <si>
    <t>100566017</t>
  </si>
  <si>
    <t>8560Z, 8010C</t>
  </si>
  <si>
    <t>oświatowa</t>
  </si>
  <si>
    <t>Zespół Szkół w Waszkowskiem</t>
  </si>
  <si>
    <t>827-22-38-961</t>
  </si>
  <si>
    <t>100566000</t>
  </si>
  <si>
    <t>8560Z</t>
  </si>
  <si>
    <t>szkoła publiczna</t>
  </si>
  <si>
    <t>Gminny Ośrodek Pomocy Społecznej w Burzeninie</t>
  </si>
  <si>
    <t>827-14-95-638</t>
  </si>
  <si>
    <t>005274110</t>
  </si>
  <si>
    <t>8899Z</t>
  </si>
  <si>
    <t>Pozostała opieka socjalna bez zakwaterowania</t>
  </si>
  <si>
    <t>nie dotyczy</t>
  </si>
  <si>
    <t>Gminny Ośrodek Zdrowia w Burzeninie</t>
  </si>
  <si>
    <t>827-23-04-103</t>
  </si>
  <si>
    <t>101458011</t>
  </si>
  <si>
    <t>8621Z</t>
  </si>
  <si>
    <t xml:space="preserve">Tabela nr 2 - Wykaz budynków i budowli w Gminie Burzenin </t>
  </si>
  <si>
    <t xml:space="preserve">Tabela nr 3 - Wykaz sprzętu elektronicznego w Gminie Burzenin </t>
  </si>
  <si>
    <t xml:space="preserve">Tabela nr 5 - Szkodowość w Gminie Burzenin </t>
  </si>
  <si>
    <t>WYKAZ LOKALIZACJI, W KTÓRYCH PROWADZONA JEST DZIAŁALNOŚĆ ORAZ LOKALIZACJI, GDZIE ZNAJDUJE SIĘ MIENIE NALEŻĄCE DO JEDNOSTEK GMINY BURZENIN  (nie wykazane w załączniku nr 1 - poniższy wykaz nie musi być pełnym wykazem lokalizacji)</t>
  </si>
  <si>
    <t>TAK - blaszak w Strumianach, stacja wodociągowa w Grabówce</t>
  </si>
  <si>
    <t>1. Urząd Gminy</t>
  </si>
  <si>
    <t>URZĄD GMINY W BURZRENINIE</t>
  </si>
  <si>
    <t>BIURA</t>
  </si>
  <si>
    <t>TAK</t>
  </si>
  <si>
    <t>Tak</t>
  </si>
  <si>
    <t>O*</t>
  </si>
  <si>
    <t>gaśnice proszkowe -2 szt. alarm,agencja ochrony, monitoring</t>
  </si>
  <si>
    <t>98-260 BURZENIN                     BURZENIN ul. SIERADZKA 1</t>
  </si>
  <si>
    <t>CEGŁA</t>
  </si>
  <si>
    <t>DREWNO</t>
  </si>
  <si>
    <t>DREWNO/BLACHA</t>
  </si>
  <si>
    <t>bardzo dobra</t>
  </si>
  <si>
    <t>dobra</t>
  </si>
  <si>
    <t>nie</t>
  </si>
  <si>
    <t>BUDYNEK BIUROWY NR 2</t>
  </si>
  <si>
    <t>gaśnica proszkowa -1 szt,          alarm, agencja ochrony, monitoring</t>
  </si>
  <si>
    <t>BUDYNEK GOSPODARCZY</t>
  </si>
  <si>
    <t>MAGAZYNY</t>
  </si>
  <si>
    <t>gaśnica proszkowa -1 szt, monitoring</t>
  </si>
  <si>
    <t>BUDYNEK GOSPODARCZY Z KOTŁOWNIĄ I GARAŻAMI</t>
  </si>
  <si>
    <t>KOTŁOWNIA/GARAŻE</t>
  </si>
  <si>
    <t>BETON</t>
  </si>
  <si>
    <t>STACJA-WODOCIĄGI</t>
  </si>
  <si>
    <t>ogrodzenie</t>
  </si>
  <si>
    <t>98-260 BURZENIN                     BURZENIN ul. KOŚCIELNA</t>
  </si>
  <si>
    <t>STROPODACH/PAPA</t>
  </si>
  <si>
    <t>Nie</t>
  </si>
  <si>
    <t>98-260 BURZENIN                     KOPANINA</t>
  </si>
  <si>
    <t>KONSTRUKCJA STALOWA</t>
  </si>
  <si>
    <t>BLACHA</t>
  </si>
  <si>
    <t>STAL/BLACHA</t>
  </si>
  <si>
    <t xml:space="preserve">gaśnica proszkowa -1 szt </t>
  </si>
  <si>
    <t>98-260 BURZENIN                     GRABÓWKA</t>
  </si>
  <si>
    <t>KONSTRUKCJA STALOWA PŁYTY WARSTWOWE</t>
  </si>
  <si>
    <t>BLACHA/PŁYTA WARSTWOWA</t>
  </si>
  <si>
    <t>OCZYSZCZALNIA ŚCIEKÓW  W BURZENINIE</t>
  </si>
  <si>
    <t>OCZYSZCZALIA ŚCIEKÓW</t>
  </si>
  <si>
    <t xml:space="preserve">98-260 BURZENIN                        BURZENIN ul. DOJAZDOWA </t>
  </si>
  <si>
    <t>DREWNO/BETON</t>
  </si>
  <si>
    <t>DREWNO/PAPA</t>
  </si>
  <si>
    <t>KOMPLEKS GMINNRGO OŚRODKA SPORTU I REKREACJI - (w tym) BUDYNEK ŚWIETLICY ORAZ 11 szt. DOMKÓW WYPOCZYNKOWYCH</t>
  </si>
  <si>
    <t>SPORT I REKREACJA</t>
  </si>
  <si>
    <t>gaśnica proszkowa -1 szt, kraty na oknach i drzwiach</t>
  </si>
  <si>
    <t>98-260 BURZENIN                    STRUMIANY 1</t>
  </si>
  <si>
    <t>BUDYNEK GMINNY</t>
  </si>
  <si>
    <t>gaśnica proszkowa - 1 szt, alarm, agencja, ochrony, monitoring</t>
  </si>
  <si>
    <t>98-260 BURZENIN                        BURZENIN ul. SIERADZKA 4</t>
  </si>
  <si>
    <t>BIBLITEKA / SWIETLICA</t>
  </si>
  <si>
    <t xml:space="preserve">98-260 BURZENIN                        NIECHMIRÓW 1 </t>
  </si>
  <si>
    <t>DRWENO</t>
  </si>
  <si>
    <t>BUDYNEK PO BYŁEJ SZKOLE W MARIANOWIE</t>
  </si>
  <si>
    <t>ŚWIETLICA</t>
  </si>
  <si>
    <t xml:space="preserve">98-260 BURZENIN                        MARIANÓW 1 </t>
  </si>
  <si>
    <t>DREWNO/ETERNIT</t>
  </si>
  <si>
    <t>BUDYNEK PO BYŁEJ SZKOLE W MAJACZEWICACH</t>
  </si>
  <si>
    <t>ŚWIETLICA / MIESZKALNY</t>
  </si>
  <si>
    <t xml:space="preserve">98-260 BURZENIN                        MAJACZEWICE 1 </t>
  </si>
  <si>
    <t>ŚWIETLICA GMINNA W BĘDKOWIE</t>
  </si>
  <si>
    <t>98-260 BURZENIN                        BĘDKÓW</t>
  </si>
  <si>
    <t>ŚWIETLICA GMINNA W NIECZUJU</t>
  </si>
  <si>
    <t xml:space="preserve">98-260 BURZENIN                      NIECZUJ   </t>
  </si>
  <si>
    <t>ŚWIETLICA GMINNA W TYCZYNIE</t>
  </si>
  <si>
    <t xml:space="preserve">98-260 BURZENIN                      TYCZYN </t>
  </si>
  <si>
    <t>ŚWIETLICA GMINNA W WITOWIE</t>
  </si>
  <si>
    <t xml:space="preserve">98-260 BURZENIN                       WITÓW  </t>
  </si>
  <si>
    <t>ŚWIETLICA GMINNA W WOLNICY NIECHMIROWSKIEJ</t>
  </si>
  <si>
    <t>ŚWIETLICA/MIESZKALNY</t>
  </si>
  <si>
    <t xml:space="preserve">98-260 BURZENIN                       WOLNICA NIECHMIROWSKA </t>
  </si>
  <si>
    <t>ŚWIETLICA GMINNA W GRONOWIE</t>
  </si>
  <si>
    <t>98-260 BURZENIN                        GRONÓW</t>
  </si>
  <si>
    <t>BUDYNEK KOTŁOWNI PRZY GMINNYM OŚRODKU ZDROWIA</t>
  </si>
  <si>
    <t>KOTŁOWNIA / MAGAZYN</t>
  </si>
  <si>
    <t>98-260 BURZENIN                     BURZENIN ul. POLNA19</t>
  </si>
  <si>
    <t>GMINNY DOM KULTURY W BURZENINIE</t>
  </si>
  <si>
    <t>DOM KULTURY/BIBLIOTEKA</t>
  </si>
  <si>
    <t>gaśnice proszkowe -6 szt. hydranty - 4 szt,alarm,agencja ochrony, monitoring</t>
  </si>
  <si>
    <t>98-260 Burzenin ul. Rynek 8</t>
  </si>
  <si>
    <t>CEGŁA/PUSTAK</t>
  </si>
  <si>
    <t>tak</t>
  </si>
  <si>
    <t>BUDYNEK / były posterunek/</t>
  </si>
  <si>
    <t xml:space="preserve"> BIURO</t>
  </si>
  <si>
    <t xml:space="preserve">gaśnica proszkowa -1 szt, alarm, agencja ochrony, monitoring </t>
  </si>
  <si>
    <t>98-260 BURZENIN                        BURZENIN ul. Sieradzka15</t>
  </si>
  <si>
    <t>pow. użyt. I pow. przynależna wszystkich pomieszczeń w budynkach nieruchomości (posterunek policji + bud. garażowy) wynosi 300,87 m2. Ustalenia udziałów w całoścI: 0,2047 lokal na parteże budynku o pow użyt. 61,58 m2. Dwa boksy garażowe każdy o pow użyt 17,01m2 a  udział w garażu to 0,0565 i 0,0566 stanowi to własność Gminy Burzenin</t>
  </si>
  <si>
    <t>BUDYNEK OSP, ŚWIETLICA LIGOTA</t>
  </si>
  <si>
    <t>98-260 BURZENIN     LIGOTA</t>
  </si>
  <si>
    <t>BUDYNEK ŚWIETLICY WIEJSKIEJ BIADACZEW</t>
  </si>
  <si>
    <t xml:space="preserve">98-260 BURZENIN     BIADACZEW </t>
  </si>
  <si>
    <t>ŚWIETLICA PRAŻMÓW</t>
  </si>
  <si>
    <t>98-260 BURZENIN     PRAŻMÓW</t>
  </si>
  <si>
    <t>BUDYNEK- PRODUKCYJNO-BIUROWO-GOSPODARCZY-BURZENIN</t>
  </si>
  <si>
    <t>PRODUKCJA / BIURO MAGAZYN</t>
  </si>
  <si>
    <t>1937/1945</t>
  </si>
  <si>
    <t xml:space="preserve">98-260 BURZENIN                        BURZENIN ul. KOŚCIELNA 2 </t>
  </si>
  <si>
    <t>Kotłownia</t>
  </si>
  <si>
    <t>Wolnica Niechmirowska</t>
  </si>
  <si>
    <t>KB</t>
  </si>
  <si>
    <t>brak</t>
  </si>
  <si>
    <t>Wolnica Niechmirowska 98-260 Burzenin</t>
  </si>
  <si>
    <t>średnia</t>
  </si>
  <si>
    <t>Plac Zabaw</t>
  </si>
  <si>
    <t>ogrodzenie, monitoring</t>
  </si>
  <si>
    <t>ul. Sieradzkia nr. 13, 98-260 Burzenin</t>
  </si>
  <si>
    <t xml:space="preserve">ogrodzenie,            </t>
  </si>
  <si>
    <t>Będków 98-260 Burzenin</t>
  </si>
  <si>
    <t>Brzeźnica 98-260 Burzenin</t>
  </si>
  <si>
    <t>Plac zabaw</t>
  </si>
  <si>
    <t>Nieczuj 98-260 Burzenin</t>
  </si>
  <si>
    <t>Prażmów 98-260 Burzenin</t>
  </si>
  <si>
    <t>Ligota 98-260 Burzenin</t>
  </si>
  <si>
    <t>Strzałki 98-260 Burzenin</t>
  </si>
  <si>
    <t>STRUMIANY</t>
  </si>
  <si>
    <t>Srtumiany ul. Widawska 98-260 Burzenin</t>
  </si>
  <si>
    <t xml:space="preserve">nie dotyczy </t>
  </si>
  <si>
    <t>62m2</t>
  </si>
  <si>
    <t>Lokal mieszkalny nr 3</t>
  </si>
  <si>
    <t xml:space="preserve">Wolnica Niechmirowska </t>
  </si>
  <si>
    <t>Wolnica Niechmirowska 24/3, 98-260 Burzenin</t>
  </si>
  <si>
    <t>pow. lokalu 67,60 m2</t>
  </si>
  <si>
    <t>Lokal mieszkalny nr 5</t>
  </si>
  <si>
    <t>wolnica Niechmirowska</t>
  </si>
  <si>
    <t>Wolnica Niechmirowska 24/5 98-260 Burzenin</t>
  </si>
  <si>
    <t>Lokal mieszkalny nr 6</t>
  </si>
  <si>
    <t>Wolnica Niechmirowska 24/6 98-260 Burzenin</t>
  </si>
  <si>
    <t>Wolnica Niechmirowska 21/1 98-260 Burzenin</t>
  </si>
  <si>
    <t>DREWNO-polepa</t>
  </si>
  <si>
    <t>pow. lokalu 43,40 m2</t>
  </si>
  <si>
    <t>Lokal mieszkalny nr 2</t>
  </si>
  <si>
    <t>Wolnica Niechmirowska 21/2 98-260 Burzenin</t>
  </si>
  <si>
    <t>pow. lokalu 41,50m2</t>
  </si>
  <si>
    <t>boks garażowy nr 1</t>
  </si>
  <si>
    <t>Burzenin</t>
  </si>
  <si>
    <t>Burzenin ul. Sieradzka 15 8-260 Burzenin</t>
  </si>
  <si>
    <t xml:space="preserve"> dobra</t>
  </si>
  <si>
    <t>pow. lokalu 17,01m2</t>
  </si>
  <si>
    <t>boks garazowy nr 2</t>
  </si>
  <si>
    <t>pow. lokalu 17,01 m2</t>
  </si>
  <si>
    <t>Oczyszczalnia ścieków w Wolnicy Niechmirowskiej</t>
  </si>
  <si>
    <t>instalacja podziemna-kopiec</t>
  </si>
  <si>
    <t xml:space="preserve"> </t>
  </si>
  <si>
    <t>Oczyszczalnia ścieków w Niechmirowie</t>
  </si>
  <si>
    <t>Niechmirów</t>
  </si>
  <si>
    <t>Niechmirów 98-260 Burzenin</t>
  </si>
  <si>
    <t>STROPODACH</t>
  </si>
  <si>
    <t>35 m2</t>
  </si>
  <si>
    <t>Tyczyn</t>
  </si>
  <si>
    <t xml:space="preserve">Tyczyn </t>
  </si>
  <si>
    <t>Siłownia OSA w Strumianach</t>
  </si>
  <si>
    <t>Strumiany</t>
  </si>
  <si>
    <t>Strmiany</t>
  </si>
  <si>
    <t>1.Urząd Gminy</t>
  </si>
  <si>
    <t>Komputer thinkstation</t>
  </si>
  <si>
    <t>Komputer dell optiplex</t>
  </si>
  <si>
    <t>Serwer dell r220</t>
  </si>
  <si>
    <t>Serwer dell r330</t>
  </si>
  <si>
    <t>Ups apc 10kV</t>
  </si>
  <si>
    <t>Notebok fujitsu</t>
  </si>
  <si>
    <t>Komputer intel</t>
  </si>
  <si>
    <t>Komputer AMD</t>
  </si>
  <si>
    <t>Monitor Dell x2</t>
  </si>
  <si>
    <t>Monitor Dell</t>
  </si>
  <si>
    <t>Komputer HP</t>
  </si>
  <si>
    <t>Komputer lenovo thinstation</t>
  </si>
  <si>
    <t>System głosowania deputy</t>
  </si>
  <si>
    <t>Switch Mikrotik</t>
  </si>
  <si>
    <t>Deputy premier</t>
  </si>
  <si>
    <t xml:space="preserve">1. Urząd Gminy </t>
  </si>
  <si>
    <t xml:space="preserve">Smartfon Galaxy S8+ black Samsung </t>
  </si>
  <si>
    <t>Smartfon Huawei HONOR 9 glacie</t>
  </si>
  <si>
    <t xml:space="preserve">Smartfon Huawei HONOR 9 SAPPHI </t>
  </si>
  <si>
    <t xml:space="preserve">Smartfon HUAWEI P9 lite black </t>
  </si>
  <si>
    <t xml:space="preserve">Smartfon Samsung SM-G925 Galaxy S6 edge 32 GB Black </t>
  </si>
  <si>
    <t>Telefon SAMS J500F GALAXY J5 DS. GEN CZAR</t>
  </si>
  <si>
    <t xml:space="preserve">Smartfon SAMSUNG SM-J530F GALAXY J5 2017 DUAL SIM BLACK </t>
  </si>
  <si>
    <t xml:space="preserve">Smartfon Apple iPhone 7 Plus 32GB Czarny </t>
  </si>
  <si>
    <t>Smartfon Note 10 Aura Black Samsung</t>
  </si>
  <si>
    <t xml:space="preserve">Smartfon Galaxy S10 Black Samsung </t>
  </si>
  <si>
    <t>Smartfon Xiaomi Redmi Note 7 4/128 GB Space Black</t>
  </si>
  <si>
    <t>Samsung S10+ G975F PRISM BLACK</t>
  </si>
  <si>
    <t>Kamery 4 szt.</t>
  </si>
  <si>
    <t>Kamery 6 szt.</t>
  </si>
  <si>
    <t>Rejestrator 1 szt.</t>
  </si>
  <si>
    <t>Kamera szybkoobrotowa deputy</t>
  </si>
  <si>
    <t xml:space="preserve">Urząd Gminy </t>
  </si>
  <si>
    <t>-</t>
  </si>
  <si>
    <t>31.12.2021</t>
  </si>
  <si>
    <t>01.01.2021</t>
  </si>
  <si>
    <t>03-02-2021</t>
  </si>
  <si>
    <t>07-10-2002</t>
  </si>
  <si>
    <t>SPECJALNY</t>
  </si>
  <si>
    <t>ESI M664</t>
  </si>
  <si>
    <t>SUL35242420072631</t>
  </si>
  <si>
    <t>FS LUBLIN</t>
  </si>
  <si>
    <t>11. OSP Wola Będkowska</t>
  </si>
  <si>
    <t>20-11-2020</t>
  </si>
  <si>
    <t>04-05-2005</t>
  </si>
  <si>
    <t>ESI  56KC</t>
  </si>
  <si>
    <t>VSA63133413088950</t>
  </si>
  <si>
    <t>BENZ MB100</t>
  </si>
  <si>
    <t>MERCEDES</t>
  </si>
  <si>
    <t>10. OSP Prażmów</t>
  </si>
  <si>
    <t>14-10-2020</t>
  </si>
  <si>
    <t>23-08-1985</t>
  </si>
  <si>
    <t>SIS  759C</t>
  </si>
  <si>
    <t>P244LM109785</t>
  </si>
  <si>
    <t>JELCZ244 2.58</t>
  </si>
  <si>
    <t>03.09.2022</t>
  </si>
  <si>
    <t>04.09.2021</t>
  </si>
  <si>
    <t>16-06-2021</t>
  </si>
  <si>
    <t>15-05-2002</t>
  </si>
  <si>
    <t>ESI 07833</t>
  </si>
  <si>
    <t>WF0VXXGBFV2S35221</t>
  </si>
  <si>
    <t>TRANSIT 100</t>
  </si>
  <si>
    <t>FORD TRANSIT 100</t>
  </si>
  <si>
    <t>9. OSP Szczawno</t>
  </si>
  <si>
    <t>02.01.2022</t>
  </si>
  <si>
    <t>03.01.2021</t>
  </si>
  <si>
    <t>26-10-2021</t>
  </si>
  <si>
    <t>01-01-1999</t>
  </si>
  <si>
    <t>ESI  39CS</t>
  </si>
  <si>
    <t>A266IRS029423887</t>
  </si>
  <si>
    <t>STAR</t>
  </si>
  <si>
    <t>06-10-1993</t>
  </si>
  <si>
    <t>ESI 15571</t>
  </si>
  <si>
    <t>WV2ZZZ70ZPH130214</t>
  </si>
  <si>
    <t>Transporter</t>
  </si>
  <si>
    <t>VOLKSWAGEN</t>
  </si>
  <si>
    <t>8. OSP Grabówka</t>
  </si>
  <si>
    <t>24-09-2020</t>
  </si>
  <si>
    <t>02-01-1986</t>
  </si>
  <si>
    <t>ESI WF19</t>
  </si>
  <si>
    <t>JELCZ/STAR</t>
  </si>
  <si>
    <t>7. OSP Kamionka</t>
  </si>
  <si>
    <t>05.09.2022</t>
  </si>
  <si>
    <t>06.09.2021</t>
  </si>
  <si>
    <t>23-06-2021</t>
  </si>
  <si>
    <t>12-07-2001</t>
  </si>
  <si>
    <t>SPECJALNY POŻARNICZY</t>
  </si>
  <si>
    <t>ESI49897</t>
  </si>
  <si>
    <t>VF652AFA000022338</t>
  </si>
  <si>
    <t>MASCOTT</t>
  </si>
  <si>
    <t>RENAULT</t>
  </si>
  <si>
    <t>01-06-2021</t>
  </si>
  <si>
    <t>02-01-1967</t>
  </si>
  <si>
    <t>ESI  05324</t>
  </si>
  <si>
    <t>26P</t>
  </si>
  <si>
    <t>FSC STAR</t>
  </si>
  <si>
    <t>30.09.202</t>
  </si>
  <si>
    <t>01.10.2021</t>
  </si>
  <si>
    <t>30.09.2022</t>
  </si>
  <si>
    <t>30-10-2020</t>
  </si>
  <si>
    <t>26-10-2012</t>
  </si>
  <si>
    <t>ESI 03939</t>
  </si>
  <si>
    <t>WMAN36ZZ7CY283295</t>
  </si>
  <si>
    <t>TGM 13.290 4x4</t>
  </si>
  <si>
    <t>Man</t>
  </si>
  <si>
    <t>BEZTERMINOWO</t>
  </si>
  <si>
    <t>28-09-2011</t>
  </si>
  <si>
    <t>PRZYCZEPA SPECJALNA</t>
  </si>
  <si>
    <t>ESI YN93</t>
  </si>
  <si>
    <t>SX91U000111BD1105</t>
  </si>
  <si>
    <t>B75 11D</t>
  </si>
  <si>
    <t>BODEX</t>
  </si>
  <si>
    <t>02-09-2020</t>
  </si>
  <si>
    <t>15-09-1998</t>
  </si>
  <si>
    <t>ESI  HW56</t>
  </si>
  <si>
    <t>WV2ZZZ70ZXH038513</t>
  </si>
  <si>
    <t>CARAWELLE   2,5</t>
  </si>
  <si>
    <t>6. OSP Burzenin</t>
  </si>
  <si>
    <t>28.12.2022</t>
  </si>
  <si>
    <t>29.12.2021</t>
  </si>
  <si>
    <t>29.09.2020</t>
  </si>
  <si>
    <t>30.01.1900</t>
  </si>
  <si>
    <t>ESI 59998</t>
  </si>
  <si>
    <t>SUJS34264L0019820</t>
  </si>
  <si>
    <t>Jelcz</t>
  </si>
  <si>
    <t>19.08.2020</t>
  </si>
  <si>
    <t>21-01-1999</t>
  </si>
  <si>
    <t>ESI NY11</t>
  </si>
  <si>
    <t>WV1ZZZ2DZXH023477</t>
  </si>
  <si>
    <t>LT 28 2.5 TDI</t>
  </si>
  <si>
    <t xml:space="preserve">VOLKSWAGEN </t>
  </si>
  <si>
    <t>5. OSP Strzałki</t>
  </si>
  <si>
    <t>31-07-2020</t>
  </si>
  <si>
    <t>11-11-1986</t>
  </si>
  <si>
    <t>ESI 25FH</t>
  </si>
  <si>
    <t>P244LM210233</t>
  </si>
  <si>
    <t xml:space="preserve">JELCZ </t>
  </si>
  <si>
    <t>4. OSP Niechmirów</t>
  </si>
  <si>
    <t>09-01-2002</t>
  </si>
  <si>
    <t>Samochód specjalny pożarniczy</t>
  </si>
  <si>
    <t>ESI17606</t>
  </si>
  <si>
    <t>VF1FDCMR525929107</t>
  </si>
  <si>
    <t>Master</t>
  </si>
  <si>
    <t xml:space="preserve">Renault </t>
  </si>
  <si>
    <t>3. OSP Brzeźnica</t>
  </si>
  <si>
    <t>05.06.2022</t>
  </si>
  <si>
    <t>06.06.2021</t>
  </si>
  <si>
    <t>05-06-2022</t>
  </si>
  <si>
    <t>06-06-2019</t>
  </si>
  <si>
    <t>osobowy</t>
  </si>
  <si>
    <t>ESI55776</t>
  </si>
  <si>
    <t>TMBAR6NH7K4049106</t>
  </si>
  <si>
    <t>Rapid</t>
  </si>
  <si>
    <t>Skoda</t>
  </si>
  <si>
    <t>31-08-2017</t>
  </si>
  <si>
    <t>18-11-1977</t>
  </si>
  <si>
    <t>SIS  202D</t>
  </si>
  <si>
    <t>0272476</t>
  </si>
  <si>
    <t>ŻUK A 15 B</t>
  </si>
  <si>
    <t>26.09.2022</t>
  </si>
  <si>
    <t>27.09.2021</t>
  </si>
  <si>
    <t>23-09-2020</t>
  </si>
  <si>
    <t>09.07.2003</t>
  </si>
  <si>
    <t>ESI 29735</t>
  </si>
  <si>
    <t>VF1JLBCA63V188401</t>
  </si>
  <si>
    <t>Trafic</t>
  </si>
  <si>
    <t>Renault</t>
  </si>
  <si>
    <t>12.02.2022</t>
  </si>
  <si>
    <t>13.02.2021</t>
  </si>
  <si>
    <t>13-09-2020</t>
  </si>
  <si>
    <t>27.03.2006</t>
  </si>
  <si>
    <t>CIĘŻAROWY</t>
  </si>
  <si>
    <t>ESI 20069</t>
  </si>
  <si>
    <t>WV1ZZZ2FZ67001458</t>
  </si>
  <si>
    <t>CRAFTER 35 TDI</t>
  </si>
  <si>
    <t>20.03.2022</t>
  </si>
  <si>
    <t>21.03.2021</t>
  </si>
  <si>
    <t>8589mtg</t>
  </si>
  <si>
    <t>06-03-2022</t>
  </si>
  <si>
    <t>CIĄGNIK ROLNICZY</t>
  </si>
  <si>
    <t>ESI A12R</t>
  </si>
  <si>
    <t>005243B</t>
  </si>
  <si>
    <t>7840 SLE TURBO 4x4</t>
  </si>
  <si>
    <t>NEW HOLLAND</t>
  </si>
  <si>
    <t>05.08.2022</t>
  </si>
  <si>
    <t>06.08.2021</t>
  </si>
  <si>
    <t>4807mtg</t>
  </si>
  <si>
    <t>27-06-2021</t>
  </si>
  <si>
    <t>ESI A41L</t>
  </si>
  <si>
    <t>90STE0800148</t>
  </si>
  <si>
    <t>T – L1</t>
  </si>
  <si>
    <t xml:space="preserve">TYM- T903 </t>
  </si>
  <si>
    <t>ESI UG18</t>
  </si>
  <si>
    <t>VF1LACA66V2558747</t>
  </si>
  <si>
    <t>TRAFIC 1,9DC</t>
  </si>
  <si>
    <t>04-11-2020</t>
  </si>
  <si>
    <t>17-09-2009</t>
  </si>
  <si>
    <t>ESI KR44</t>
  </si>
  <si>
    <t>WV2ZZZ70ZRH052848</t>
  </si>
  <si>
    <t>Koparko-ładowarka</t>
  </si>
  <si>
    <t>N7GH09344</t>
  </si>
  <si>
    <t>580SR-4PT</t>
  </si>
  <si>
    <t>CASE</t>
  </si>
  <si>
    <t>22-10-2020</t>
  </si>
  <si>
    <t>Ciągnik rolniczy</t>
  </si>
  <si>
    <t>ESI E51S</t>
  </si>
  <si>
    <t>7211.2Z KABINA</t>
  </si>
  <si>
    <t>ZETOR</t>
  </si>
  <si>
    <t>Równiarka drogowa</t>
  </si>
  <si>
    <t>BAUKEMA</t>
  </si>
  <si>
    <t>28-02-2021</t>
  </si>
  <si>
    <t>Przyczepa uniwersalna</t>
  </si>
  <si>
    <t>ESI2T35</t>
  </si>
  <si>
    <t>AUTOSAN</t>
  </si>
  <si>
    <t>23-10-2020</t>
  </si>
  <si>
    <t>Przyczepa rolnicza</t>
  </si>
  <si>
    <t>ESI X320</t>
  </si>
  <si>
    <t>8000kg</t>
  </si>
  <si>
    <t>04-03-2021</t>
  </si>
  <si>
    <t>Przyczepa specjalna</t>
  </si>
  <si>
    <t>ESI 66YW</t>
  </si>
  <si>
    <t>Śrem</t>
  </si>
  <si>
    <t>Przyczepa lekka</t>
  </si>
  <si>
    <t>ESI 87AY</t>
  </si>
  <si>
    <t>SWNN3000030004802</t>
  </si>
  <si>
    <t>NIEWIADÓW</t>
  </si>
  <si>
    <t>ESI 51YE</t>
  </si>
  <si>
    <t>ESI003090021</t>
  </si>
  <si>
    <t>SAM</t>
  </si>
  <si>
    <t>WALEC DROGOWY</t>
  </si>
  <si>
    <t>V-111</t>
  </si>
  <si>
    <t>STAVOSTROJ</t>
  </si>
  <si>
    <t>1. Gmina Burzenin</t>
  </si>
  <si>
    <t>Suma ubezpieczenia (wartość pojazdu z VAT)</t>
  </si>
  <si>
    <t>Dane pojazdów/ pojazdów wolnobieżnych</t>
  </si>
  <si>
    <t>17.07.2021</t>
  </si>
  <si>
    <t>16.07.2022</t>
  </si>
  <si>
    <t>Ryzyka podlegające ubezpieczeniu w danym pojeździe (wybrane ryzyka zaznaczone X)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</si>
  <si>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</si>
  <si>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</si>
  <si>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</si>
  <si>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</si>
  <si>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</si>
  <si>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MAN</t>
  </si>
  <si>
    <t>TGM</t>
  </si>
  <si>
    <t>WMAN38ZZ9LY411984</t>
  </si>
  <si>
    <t>2. Gminna Biblioteka Publiczna</t>
  </si>
  <si>
    <t xml:space="preserve">Drukarka 3D Ultimaker Original+zestaw akcesoriów </t>
  </si>
  <si>
    <t xml:space="preserve">Komputer DELL i5 SSD 240 (SZT. 4) </t>
  </si>
  <si>
    <t>UPS APC Smart 3000VA</t>
  </si>
  <si>
    <t>ul. Rynek 8 , 98-260 Burzenin</t>
  </si>
  <si>
    <t xml:space="preserve">1. Gminna Biblioteka Publiczna </t>
  </si>
  <si>
    <t>Gminna Biblioteka Publiczna</t>
  </si>
  <si>
    <t>3. Gminny Dom Kultury</t>
  </si>
  <si>
    <t>2. Gminny Dom Kultury</t>
  </si>
  <si>
    <t>aktywny zestaw 3 szt.</t>
  </si>
  <si>
    <t>express do kawy</t>
  </si>
  <si>
    <t>TV SAMSUNG</t>
  </si>
  <si>
    <t>rejestrtor, kamery</t>
  </si>
  <si>
    <t>rejestrator 16-kanałowy</t>
  </si>
  <si>
    <t>Gminny Dom Kultury</t>
  </si>
  <si>
    <t xml:space="preserve">2. Gminny Dom Kultury </t>
  </si>
  <si>
    <t>Budynek murowany-szkoła</t>
  </si>
  <si>
    <t>szkoła</t>
  </si>
  <si>
    <t>gaśnice proszkowe-8, kraty w oknach pr. Komputerowa</t>
  </si>
  <si>
    <t>Burzenin ul. Sieradzka 11</t>
  </si>
  <si>
    <t>cegła</t>
  </si>
  <si>
    <t>gary ceramiczne</t>
  </si>
  <si>
    <t>betonowa  lekki spad na dwie strony, pokrycie papa</t>
  </si>
  <si>
    <t>Budynek murowany- przedszkole</t>
  </si>
  <si>
    <t>przedszkole</t>
  </si>
  <si>
    <t>gasnice proszkowe- 2</t>
  </si>
  <si>
    <t>Burzenin ul. Sieradzka 9</t>
  </si>
  <si>
    <t>drewniana, pokrycie blacha</t>
  </si>
  <si>
    <t>Budynek gospodarczy -barak</t>
  </si>
  <si>
    <t>pomieszczenia gospodarczo uzytkowe</t>
  </si>
  <si>
    <t>gasnice proszkowe-2</t>
  </si>
  <si>
    <t>Burzenin ul sieradzka 9</t>
  </si>
  <si>
    <t>pustaki, cegła, obity sa</t>
  </si>
  <si>
    <t>polepa</t>
  </si>
  <si>
    <t>drewniana pokrycie papa</t>
  </si>
  <si>
    <t>gasnice proszkowe 1</t>
  </si>
  <si>
    <t>ogrodzenie szkolne</t>
  </si>
  <si>
    <t>prenty, druty, kontownikiu</t>
  </si>
  <si>
    <t>System ogrzewania kotłowni</t>
  </si>
  <si>
    <t xml:space="preserve"> zmodernizowane ogrzewanie w do0tychczasowym budynku kotłowni</t>
  </si>
  <si>
    <t>mie</t>
  </si>
  <si>
    <t>modernizacja 2016r</t>
  </si>
  <si>
    <t xml:space="preserve"> drugi budynek szkoły </t>
  </si>
  <si>
    <t>działalność oświatowa</t>
  </si>
  <si>
    <t>system alarmowy, monitoring zewnętrzny i wewnetrzny, instalacja odgromowa, instalacja oddymiania z czujnikami</t>
  </si>
  <si>
    <t>98-260 Burzenin, ul. Polna 5</t>
  </si>
  <si>
    <t>bloczki Muranów, płyty gipsowo kartonowe, wełna mineralna, mur trójwarstwowy</t>
  </si>
  <si>
    <t>żelbetonowe, gęstożebrowe, wełna mineralna</t>
  </si>
  <si>
    <t>dachówka bitumiczna, papa, krokwie, deski, gont papowy</t>
  </si>
  <si>
    <t xml:space="preserve">Budynek sali gimnastycznej </t>
  </si>
  <si>
    <t>działalnośc oświatowa</t>
  </si>
  <si>
    <t>monitoring zewnętrzny, instalacja odgromowa, instalacja oddymiania z czujnikami</t>
  </si>
  <si>
    <t>pustaki ceramiczne poryzowane, zaprawa cementowo wapienna, cegła kratówka</t>
  </si>
  <si>
    <t>strop gęstożebrowy, żelbeton</t>
  </si>
  <si>
    <t>wena mineralna, konstrukcja metalowa, papa, blacha trapezowa</t>
  </si>
  <si>
    <t>dobry</t>
  </si>
  <si>
    <t>około 765m2</t>
  </si>
  <si>
    <t>około 215m2</t>
  </si>
  <si>
    <t>około 150m2</t>
  </si>
  <si>
    <t>b.dobry</t>
  </si>
  <si>
    <t>d.dobry</t>
  </si>
  <si>
    <t>bardzo dobry</t>
  </si>
  <si>
    <t xml:space="preserve">4. Zespół Szkół w Burzeninie </t>
  </si>
  <si>
    <t>Notebook Acer A315-51-380T 15,6 W10</t>
  </si>
  <si>
    <t>Laptop Asus F509FA-BQ793T</t>
  </si>
  <si>
    <t>zakup 2019</t>
  </si>
  <si>
    <t>System FM Amigo T30/Amigo Stereo Oticon</t>
  </si>
  <si>
    <t>Drukarka Canon LBP212dw</t>
  </si>
  <si>
    <t>Oczyszczacz powietrza Fellowes INC Aera Max Pro</t>
  </si>
  <si>
    <t>Tablica multimedialna Magiczna sciana 2.0</t>
  </si>
  <si>
    <t>Niszczarka Fellowes Automax 150c</t>
  </si>
  <si>
    <t xml:space="preserve">Niszczarka Fellowes </t>
  </si>
  <si>
    <t>Kolumna PORT15VHF</t>
  </si>
  <si>
    <t>zakup 2018</t>
  </si>
  <si>
    <t>Tablica AVTEC TT-BOARD80</t>
  </si>
  <si>
    <t>Projektor PS501X</t>
  </si>
  <si>
    <t>Projektor Viewsonic</t>
  </si>
  <si>
    <t>Notebook dell WIN 7</t>
  </si>
  <si>
    <t>kserokopiarka RICOH  MP 5001 SP</t>
  </si>
  <si>
    <t>Automatyczny podajnik domumentów RICOH  MP 5001 SP</t>
  </si>
  <si>
    <t>telewizor panasonic TX-40DSU401</t>
  </si>
  <si>
    <t xml:space="preserve">3. Zespół Szkół w Burzeninie </t>
  </si>
  <si>
    <t>4. Zespół Szkół w Waszkowskiem</t>
  </si>
  <si>
    <t>5. Zespół Szkół w Waszkowskiem</t>
  </si>
  <si>
    <t>ZESPÓŁ SZKÓŁ  W WASZKOWSKIEM - budynek szkolny</t>
  </si>
  <si>
    <t>szkoła, przedszkole</t>
  </si>
  <si>
    <t>ok. 1956</t>
  </si>
  <si>
    <t>O</t>
  </si>
  <si>
    <t>gaśnice - 6 szt.hydrant, alarm</t>
  </si>
  <si>
    <t xml:space="preserve">98-260 BURZENIN                        WASZKOWSKIE 12 </t>
  </si>
  <si>
    <t>betonowy</t>
  </si>
  <si>
    <t>stropodach-papa, konstrukcja drewniana - blacha</t>
  </si>
  <si>
    <t>ZESPÓŁ SZKÓŁ  W WASZKOWSKIEM -sala gimnastyczna wraz z łącznikiem</t>
  </si>
  <si>
    <t>szkoła, przedszkole, sala gimnastyczna</t>
  </si>
  <si>
    <t>98-260 Burzenin Waszkowskie 12</t>
  </si>
  <si>
    <t>betonowy- łącznik</t>
  </si>
  <si>
    <t>sala gimnastyczna konstrukcja stalowa jednospadowa, łącznik konstrukcja drewniana - papa</t>
  </si>
  <si>
    <t>ZESPÓŁ SZKÓŁ W WASZKOWSKIEM - budynek gospodarczy z kotłownią olejową</t>
  </si>
  <si>
    <t>kotłownia olejowa</t>
  </si>
  <si>
    <t>gaśnicca</t>
  </si>
  <si>
    <t>stropodach- papa</t>
  </si>
  <si>
    <t>ZESPÓŁ SZKÓŁ W WASZKOWSKIEM - budynek stołówki z kuchnią</t>
  </si>
  <si>
    <t>stołowka szkolna, kuchnia</t>
  </si>
  <si>
    <t>gaśnica</t>
  </si>
  <si>
    <t>konstrukcja drewniana-blacha</t>
  </si>
  <si>
    <t>Zespół Szkół w Waszkowskiem- oczyszczalnia scieków typu BIOK</t>
  </si>
  <si>
    <t>oczyszczalnia</t>
  </si>
  <si>
    <t>ok.. 356,25</t>
  </si>
  <si>
    <t>ok.. 1074</t>
  </si>
  <si>
    <t>ok.. 37</t>
  </si>
  <si>
    <t>brak instalacji sieciowej- baz propan - butan butla</t>
  </si>
  <si>
    <t>ok.. 100</t>
  </si>
  <si>
    <t>Tablica interaktywna Interwrite DUALBOARD 1289 89"</t>
  </si>
  <si>
    <t>zakup 28.12.2016</t>
  </si>
  <si>
    <t>Komputer ADAX ALFA WXHC6100 6100/H110/4G/500/W10Hx64</t>
  </si>
  <si>
    <t>zakup 30.11.2016</t>
  </si>
  <si>
    <t>Monitor LCD LG 18,5" LED19M38A</t>
  </si>
  <si>
    <t>Tablica interaktywna INTERWRITE DUALBOARE 1279 79"</t>
  </si>
  <si>
    <t>zakup 29.11.2016</t>
  </si>
  <si>
    <t>Tablica interaktywna INTERWRITE DUALBOARD 1279 79"</t>
  </si>
  <si>
    <t>zakup 03.02.2017</t>
  </si>
  <si>
    <t>Komputer Asus All in One V220 series WIN10 - 18 sztuk; cena jednostkowa -2647</t>
  </si>
  <si>
    <t>Komputer IG Tytan i3-7100 SSD z Windows 10</t>
  </si>
  <si>
    <t xml:space="preserve">monitor interaktywny </t>
  </si>
  <si>
    <t>23.12.2019</t>
  </si>
  <si>
    <t>zestaw tablica 90", projektor krótkoogniskowy EB-680,głośniki pionieer</t>
  </si>
  <si>
    <t>6.09.2019</t>
  </si>
  <si>
    <t>zestaw tablica 90", projektor krótkoogniskowy EB-680,głośniki modecom</t>
  </si>
  <si>
    <t>6.09.2020</t>
  </si>
  <si>
    <t>interaktywna podłoga FUNFLOOR EDU</t>
  </si>
  <si>
    <t>16.10.2019</t>
  </si>
  <si>
    <t>Notebook HPNOZ91EA 15,6/I3-5005U/8GB/500</t>
  </si>
  <si>
    <t>zakup 26.04.2016</t>
  </si>
  <si>
    <t>Projektor Epson EB-250?XGA,2700Im</t>
  </si>
  <si>
    <t xml:space="preserve">Notebook HPNOZ91EA 15,6/I3-5005U/4GB/500/W10 </t>
  </si>
  <si>
    <t>Zakup 28.12.2016</t>
  </si>
  <si>
    <t>Notebook HP NOZ91EA 15,6/I3-5005U/4GB/500/W10</t>
  </si>
  <si>
    <t>Zakup 14.12.2016</t>
  </si>
  <si>
    <t xml:space="preserve">Projektor CANON LV-WX310ST </t>
  </si>
  <si>
    <t xml:space="preserve">Projektor Epson EB-520/XGA,2700 IM </t>
  </si>
  <si>
    <t xml:space="preserve">smartfon GALAXY </t>
  </si>
  <si>
    <t>27.12.2019</t>
  </si>
  <si>
    <t>laptop ASUS F509FA-BQ793T FHD 15,6"/i5-8GB/256GB/SSD/INT/Win10H - 5 sztuk</t>
  </si>
  <si>
    <t>14.04.2020</t>
  </si>
  <si>
    <t>Notebook ACER A315-51-38)T 15,6" W10- 4 sztuki</t>
  </si>
  <si>
    <t>Laptop ASUS X509JA-BQ023T - 3 sztuki</t>
  </si>
  <si>
    <t xml:space="preserve">6. Gminny Ośrodek Pomocy Społecznej </t>
  </si>
  <si>
    <t>komputer Dell Vostro</t>
  </si>
  <si>
    <t>monitor HP VH22</t>
  </si>
  <si>
    <t>Eaton 5E 850</t>
  </si>
  <si>
    <t>Kserokopiarka</t>
  </si>
  <si>
    <t xml:space="preserve">Laptop </t>
  </si>
  <si>
    <t>Gminny Ośrodek Pomocy Społecznej</t>
  </si>
  <si>
    <t>mienie będące w posiadaniu (użytkowane) na podstawie umów najmu, dzierżawy, użytkowania, leasingu lub umów pokrewnych</t>
  </si>
  <si>
    <t>13. Gminny Ośrodek Pomocy Społeczne j</t>
  </si>
  <si>
    <t>FIAT</t>
  </si>
  <si>
    <t>GRANDE PUNTO 06</t>
  </si>
  <si>
    <t>ZFA19900001470392</t>
  </si>
  <si>
    <t>ESIHX18</t>
  </si>
  <si>
    <t>29.07.2020r.</t>
  </si>
  <si>
    <t>ul. Sieradzka 15/2 98-260 Burzenin</t>
  </si>
  <si>
    <t>gasnica proszkowa -1szt. , alarm dozór całodobowy zakładu ochrony mienia</t>
  </si>
  <si>
    <t xml:space="preserve">3. Gminny Ośrodek Pomocy Społecznej </t>
  </si>
  <si>
    <t>Usługi zdrowotne</t>
  </si>
  <si>
    <t>gasnica proszkowa 3 szt, system alarmowy</t>
  </si>
  <si>
    <t>ul. Polna 19, 98-260 Burzenin</t>
  </si>
  <si>
    <t>Cegła pełna</t>
  </si>
  <si>
    <t>stropy betonowe</t>
  </si>
  <si>
    <t>czterospadowy, konstrukcja drewniania, pokryty blachą</t>
  </si>
  <si>
    <t>Dobry</t>
  </si>
  <si>
    <t>Brak</t>
  </si>
  <si>
    <t>7. Gminny Ośrodek Zdrowia</t>
  </si>
  <si>
    <t>Komputer stacjonarny</t>
  </si>
  <si>
    <t>UPS+pamięć masowa</t>
  </si>
  <si>
    <t>Aparat USG DC-70 z wyposażeniem dodatkowym</t>
  </si>
  <si>
    <t>Fotel ginekologicznyFG-R01</t>
  </si>
  <si>
    <t>serwer</t>
  </si>
  <si>
    <t>zasilacz do lodówki</t>
  </si>
  <si>
    <t>Komputer stacj. XEON3,4Ghz SSD240; monitor LG led 21,5</t>
  </si>
  <si>
    <t xml:space="preserve">Komputer stacj. XEON3,4Ghz Win 7 Pro; monitor LG </t>
  </si>
  <si>
    <t>Monitor LG</t>
  </si>
  <si>
    <t>Drukarka RICOH Aficio MP 201 SPF</t>
  </si>
  <si>
    <t xml:space="preserve">Komputer stacj. Z Win 7 Pro; monitor LG </t>
  </si>
  <si>
    <t>Kasa fiskalna Posner Bingo HS</t>
  </si>
  <si>
    <t>UPS APC 3000VA</t>
  </si>
  <si>
    <t>Aparat EKG ECG 300GT</t>
  </si>
  <si>
    <t xml:space="preserve">6. Gminny Ośrodek Zdrowia </t>
  </si>
  <si>
    <t>Laptop Fuijtsu SSD 240 Win 10 Pro</t>
  </si>
  <si>
    <r>
      <rPr>
        <sz val="8"/>
        <rFont val="Arial"/>
        <family val="2"/>
      </rPr>
      <t>data zakupu</t>
    </r>
    <r>
      <rPr>
        <sz val="10"/>
        <rFont val="Arial"/>
        <family val="2"/>
      </rPr>
      <t xml:space="preserve"> 2020</t>
    </r>
  </si>
  <si>
    <t>Kamery – zestaw</t>
  </si>
  <si>
    <t>Kamery – 3 szt</t>
  </si>
  <si>
    <t xml:space="preserve">3. Gminny Ośrodek Zdrowia </t>
  </si>
  <si>
    <t xml:space="preserve">Gminny Ośrodek Zdrowia </t>
  </si>
  <si>
    <t>3 gaśnice proszkowe, system alarmowy, kamery wewnątrz budynku i na zewnątrz</t>
  </si>
  <si>
    <t xml:space="preserve">4. Gminny Ośrodek Zdrowia </t>
  </si>
  <si>
    <t>5. Gminny Ośrodek Pomocy Społecznej</t>
  </si>
  <si>
    <t>2. Zespół Szkół w Burzeninie</t>
  </si>
  <si>
    <t>3. Zespół Szkół w Waszkowskiem</t>
  </si>
  <si>
    <t>ESI 66898</t>
  </si>
  <si>
    <t>2017 rok</t>
  </si>
  <si>
    <t xml:space="preserve">2018 rok </t>
  </si>
  <si>
    <t>2019 rok</t>
  </si>
  <si>
    <t xml:space="preserve">2020 rok </t>
  </si>
  <si>
    <t>Mienie od ognia i innych zdarzeń: Uszkodzenie/peknięcie armatury wodociagowej w studni redukcji cisnień (kolano z kołnierzami) w wyniku nacisku ciezkiego pojazdu na studnię.</t>
  </si>
  <si>
    <t>Mienie od ognia i innych zdarzeń: Brak wypływu wody ze studni głębinowych na ujeciu wody wskutek pęknięcia rurociągu tłoczonego studni głębinowej</t>
  </si>
  <si>
    <t>Mienie od ognia i innych zdarzeń: Uszkodzenie hydrantu p. poż. wskutek uderzenia przez nieznany pojazd</t>
  </si>
  <si>
    <t>Mienie od ognia i innych zdarzeń: Odpadnięcie tynku z elewacji budynku szkoły oraz poderwanie blachy (obróbka dachu) na dachu  budynku szkoły wskutek silnych wiatrów i ulewnych deszczy mających msc. w nocy z 17 na 18 i z 18 na 19 marca 2017r.</t>
  </si>
  <si>
    <t>Mienie od ognia i innych zdarzeń: Wypłynięcie wody z sieci wodociagowej wskutek pęknięcia rurociągu</t>
  </si>
  <si>
    <t>Mienie od ognia i innych zdarzeń: Wypływ wody z zasuwy odcinającej wodę do posesji wskutek pęknięcia mechanizmu zamykającego w zasuwie i zaworze przed wodomierzem</t>
  </si>
  <si>
    <t>Mienie od ognia i innych zdarzeń: Wypływ wody z wodociągu wskutek pęknięcia rury stalowej</t>
  </si>
  <si>
    <t>Mienie od ognia i innych zdarzeń: Awaria-wypływ wody ze studni wodomierzowej w wyniku peknięcia zaworu przed wodomierzem.</t>
  </si>
  <si>
    <t>Mienie od ognia i innych zdarzeń: Awaria przyłącza wodociagowego w wyniku pęknięcia rury.</t>
  </si>
  <si>
    <t>Mienie od ognia i innych zdarzeń: Wypływ wody na sieć wodociągową w wyniku pęknięcia mechanizmu zaszywy</t>
  </si>
  <si>
    <t>Mienie od ognia i innych zdarzeń: Wyciek wody na wodociągu wskutek pęknięcia węża - awaria wodociągowa</t>
  </si>
  <si>
    <t>Mienie od ognia i innych zdarzeń: Zalanie pomieszczeń w budynku Gminnego Ośrodka Zdrowia wskutek pęknięcia rury w ścianie</t>
  </si>
  <si>
    <t>Mienie od ognia i innych zdarzeń: Wypływ wody z zasuwy w chodniku  na sieci wodociągowej wskutek rozszczelnienia zasuwy</t>
  </si>
  <si>
    <t>Mienie od ognia i innych zdarzeń: Wypływ wody na przyłączu do nieruchomości wskutek pęknięcia odcinka rury</t>
  </si>
  <si>
    <t>Mienie od ognia i innych zdarzeń: Wypływ wody z wodociągu wskutek pęknięcia rury</t>
  </si>
  <si>
    <t>Mienie od ognia i innych zdarzeń: Wypływ wody z zasuwy odcinającej wodę wskutek uszkodzenia mechanizmu odcinajacego zasuwy</t>
  </si>
  <si>
    <t>Mienie od ognia i innych zdarzeń: Awaria sieci wodociągowej.</t>
  </si>
  <si>
    <t>Mienie od ognia i innych zdarzeń: Wypływ wody z wodociagu wskutek pęknięcia rury stalowej</t>
  </si>
  <si>
    <t>Mienie od ognia i innych zdarzeń: Uszkodzenie sieci kanalizacyjnej wskutek pęknięcia rury kanalizacyjnej</t>
  </si>
  <si>
    <t>Mienie od ognia i innych zdarzeń: Pęknięcie włazu kanalizacyjnego wskutek przejeżdzania przez poruszające sie po drodze pojazdy</t>
  </si>
  <si>
    <t>Mienie od ognia i innych zdarzeń: Poderwanie blachy (obróbka dachu) na dachu budynku szkoły w wyniku silnego wiatru.</t>
  </si>
  <si>
    <t>Mienie od ognia i innych zdarzeń: Uszkodzenie sterownika Siemens LG B2233OA27 w kotle wodnym wskutek awarii pieca</t>
  </si>
  <si>
    <t>Mienie od ognia i innych zdarzeń: Awaria sieci wodociągowej powstała wskutek pęknięcia rury stalowej</t>
  </si>
  <si>
    <t>Mienie od ognia i innych zdarzeń: Pęknięcie zaworu przed wodomierzem odcinającego dopływ wody.</t>
  </si>
  <si>
    <t>Mienie od ognia i innych zdarzeń: Uszkodzenie hydrantu p.poż. wskutek prawdopodobnego uderzenia przez nieznany pojazd mechaniczny.</t>
  </si>
  <si>
    <t>Mienie od ognia i innych zdarzeń: Awaria przyłącza - pęknięcie kolanka rury kanalizacyjnej na sieci kanalizacyjnej.</t>
  </si>
  <si>
    <t>Mienie od ognia i innych zdarzeń: Wypływ wody z przyłącza do nieruchomości wskutek pęknięcia zasuwy odcinającej</t>
  </si>
  <si>
    <t>Mienie od ognia i innych zdarzeń: Wypływ wody z przyłącza doprowadzającego wodę do nieruchomości wskutek pęknięcia rury stalowej</t>
  </si>
  <si>
    <t>Mienie od ognia i innych zdarzeń: Uszkodzenie hydrantu przez nieznany pojazd.</t>
  </si>
  <si>
    <t>Mienie od ognia i innych zdarzeń: Awaria instalacji wodociagowej - wypłynięcie wody z wodociagu w wyniku peknięcia rury doprowadzającej wodę do nieruchomości.</t>
  </si>
  <si>
    <t>Mienie od ognia i innych zdarzeń: Awaria instalacji wodociagowej - wypłynięcie wody przy zasuwie odcinającej dopływ wody do posesji w wyniku pęknięcia złączki.</t>
  </si>
  <si>
    <t>Mienie od ognia i innych zdarzeń: Awaria sieci wodociągowej (pęknięcie rury).</t>
  </si>
  <si>
    <t>Szyby: Wybicie szyb w drzwiach wejściowych oraz w oknach budynku świetlicy - dokładna przyczyna powstania szkody nie jest znana</t>
  </si>
  <si>
    <t>AC: Uszkodzenie pojazdu podczas manewru cofania.</t>
  </si>
  <si>
    <t>Mienie od ognia i innych zdarzeń:Awaria sieci wodociągowej (pęknięcie rury i wypływ wody)</t>
  </si>
  <si>
    <t>Mienie od ognia i innych zdarzeń: Zalanie pomieszczenia socjalnego, klatki schodowej i pomieszczenia piwnicy wskutek uszkodzenia zaworu</t>
  </si>
  <si>
    <t>Mienie od ognia i innych zdarzeń: Zalanie mebli w pomieszczeniu Biblioteki Gminnej wskutek uszkodzenia zaworu</t>
  </si>
  <si>
    <t>Mienie od ognia i innych zdarzeń: Awaria sieci wodociągowej (pęknięcie rury i wypływ wody)</t>
  </si>
  <si>
    <t>Mienie od ognia i innych zdarzeń: Awaria sieci wodociągowej - peknięcie rury i wypłynięcie wody z przyłącza.</t>
  </si>
  <si>
    <t>Mienie od ognia i innych zdarzeń: Awaria instalacji wodociągowej - pęknięcie rury i wypłynięcie wody.</t>
  </si>
  <si>
    <t>Mienie od ognia i innych zdarzeń: Awaria instalacji wodociągowej-wypływ wody z zasuwy sciekowej wskutek pęknięcia uszczelki.</t>
  </si>
  <si>
    <t>Mienie od ognia i innych zdarzeń: Uszkodzenie pompy C.O. wskutek pęknięcia rury doprowadzającej wodę  do obiegu  budynku.</t>
  </si>
  <si>
    <t>Mienie od ognia i innych zdarzeń: Awaria sieci wodociągowej - peknięcie rury i wypłynięcie wody z przyłącza</t>
  </si>
  <si>
    <t>Elektronika: Awaria sprzętu rehabilitacyjnego-uszkodzona płyta główna.</t>
  </si>
  <si>
    <t>Mienie od ognia i innych zdarzeń: Wypływ wody z zasuwy ściekowej wskutek uszkodzenia uszczelki zasuwy.</t>
  </si>
  <si>
    <t>Mienie od ognia i innych zdarzeń: Wypływ wody z wodociągu wskutek pęknięcia rury wodociągowej.</t>
  </si>
  <si>
    <t>Mienie od ognia i innych zdarzeń: Wypływ wody z wodociągu wskutek awarii na przyłączu wodnym -pęknięcie rurociągu i uszkodzenie dławicy.</t>
  </si>
  <si>
    <t>Mienie od ognia i innych zdarzeń: Wypływ wody z wodociągu na zasuwie wskutek awarii - peknięcia złączki zasuwy.</t>
  </si>
  <si>
    <t>Mienie od ognia i innych zdarzeń: Awaria mechanizmu zasuwy odcinającej wode do nieruchomości - pekniecie trzpienia zasuwy.</t>
  </si>
  <si>
    <t>Mienie od ognia i innych zdarzeń: Wypływ wody z wodociągu wskutek pęknięcia rury PCV</t>
  </si>
  <si>
    <t>Mienie od ognia i innych zdarzeń: Awaria- pęknięcie rury PCV DN225 zasilającej w wodę całe wodociągi.</t>
  </si>
  <si>
    <t>Mienie od ognia i innych zdarzeń: Wypływ wody z wodociągu powstały w wyniku awarii sieci wodociagowej -  pęknięcia rury</t>
  </si>
  <si>
    <t>Mienie od ognia i innych zdarzeń: Wypływ wody z wodociągu doprowadzającego wodę do bloku mieszkalnego wskutek pęknięcia rury.</t>
  </si>
  <si>
    <t>Mienie od ognia i innych zdarzeń: Wypływ wody z wodociągu doprowadzającego wodę do budynku mieszkalnego wskutek pęknięcia rury.</t>
  </si>
  <si>
    <t>Kradzież: Zniszczenie mienia wskutek dewastacji oraz próby włamania do budynku świetlicy wiejskiej.</t>
  </si>
  <si>
    <t>Mienie od ognia i innych zdarzeń: Uszkodzenie sieci wodociągowej oraz wypłynięcie wody.</t>
  </si>
  <si>
    <t>Mienie od ognia i innych zdarzeń: Uszkodzenie łącznika zasuwy i odcinka rury wodociągowej oraz wypłynięcie wody.</t>
  </si>
  <si>
    <t>Mienie od ognia i innych zdarzeń: Awaria sieci wodociągowej (pęknięcie rury wodociagowej) oraz wypłynięcie wody.</t>
  </si>
  <si>
    <t>Elektornika: Uszkodzenie sprzętu medycznego - przyczyna powstania szkody na chwilę obecną nie jest znana</t>
  </si>
  <si>
    <t>Mienie od ognia i innych zdarzeń: Wypływ wody z wodociągu powstały w wyniku awarii sieci wodociągowej -  pęknięcia zasuwy odciajacej wodę.</t>
  </si>
  <si>
    <t>Mienie od ognia i innych zdarzeń: Wypływ wody z zasuwy odcinającej dopływ wody do budynku wskutek awarii wodociągowej (pęknięcie trzpienia zasuwy)</t>
  </si>
  <si>
    <t>Mienie od ognia i innych zdarzeń: Wypływ wody z wodociągu powstały w wyniku awarii sieci wodociągowej -  pęknięcia zasuwy odcinającej wodę.</t>
  </si>
  <si>
    <t>Mienie od ognia i innych zdarzeń: Wypływ wody z wodociągu powstały w wyniku awarii sieci wodociągowej -  pęknięcia rury</t>
  </si>
  <si>
    <t>Mienie od ognia i innych zdarzeń: Wypływ wody z wodociągu wskutek pęknięcia trzpienia zasuwy odcinającej wodę</t>
  </si>
  <si>
    <t>Mienie od ognia i innych zdarzeń: Awaria rury wodociągowej.</t>
  </si>
  <si>
    <t>Mienie od ognia i innych zdarzeń: Wypływ wody z zaworu odcinającego wskutek awarii sieci wodociągowej - rozszczelnienie  zasuwy.</t>
  </si>
  <si>
    <t>Mienie od ognia i innych zdarzeń: Awarii sieci wodociągowej wskutek rozszczelnienia zasuwy.</t>
  </si>
  <si>
    <t>Mienie od ognia i innych zdarzeń: Pękniecie rurociągu fi 100 łączącego studnię głębinową ze Stacja Uzdatniania Wody w Grabówce.</t>
  </si>
  <si>
    <t>Mienie od ognia i innych zdarzeń: Zalanie sufitu na sali gimnastycznej w budynku szkoły podstawowej wskutek intensywnych opadów deszczu trwających kilka dni</t>
  </si>
  <si>
    <t>Mienie od ognia i innych zdarzeń: Awaria sieci wodociągowej - wypływ wody z wodociągu wskutek pęknięcia rury.</t>
  </si>
  <si>
    <t>Mienie od ognia i innych zdarzeń: Awaria sieci wodociągowej  - wypływ wody z wodociągu wskutek pęknięcia rury</t>
  </si>
  <si>
    <t>Mienie od ognia i innych zdarzeń: Zalanie sufitu w budynku GOSiR wskutek intensywnych opadów deszczu.</t>
  </si>
  <si>
    <t>REZERWY</t>
  </si>
  <si>
    <t>BRAK UTWORZONYCH REZERW</t>
  </si>
  <si>
    <t>AC:  Uszkodzenie wskutek uderzenia w drzewo podczas cofania.</t>
  </si>
  <si>
    <t>AC: Uszkodzenie szyby w pojeździe wskutek uderzenia przez kamyk podczas mijania się z innym pojazdem</t>
  </si>
  <si>
    <t xml:space="preserve">Informacje o szkodach w ostatnich 4 latach w okresie od 01.01.2017 r. do 21.08.2020 r., stan na 21.08.2020 r. </t>
  </si>
  <si>
    <t>Tabela nr 4 - Wykaz pojazdów w Gminie Burzenin</t>
  </si>
  <si>
    <t>Blaszak w Strumianach*</t>
  </si>
  <si>
    <t>Dodatkowe informacje na temat nieużytkowanych budynków:</t>
  </si>
  <si>
    <r>
      <rPr>
        <b/>
        <sz val="8"/>
        <rFont val="Arial"/>
        <family val="2"/>
      </rPr>
      <t>* Blaszak w Strumianach</t>
    </r>
    <r>
      <rPr>
        <sz val="8"/>
        <rFont val="Arial"/>
        <family val="2"/>
      </rPr>
      <t xml:space="preserve">: - blaszak nie jest aktualnie w najmie,  - nie posiada instalacji gazowej, natomiast woda i prąd są nadal podłączone do blaszaka, 
- blaszak posiada książkę obiektu budowlanego wraz przeglądem technicznym. Nie posiada natomiast przeglądu przeciwpożarowego. 
- blaszak jest zamknięty nie posiada monitoringu ani alarmu, - blaszak posiada zamknięte wszystkie otwory okienne i drzwiowe, </t>
    </r>
  </si>
  <si>
    <r>
      <rPr>
        <b/>
        <sz val="8"/>
        <rFont val="Arial"/>
        <family val="2"/>
      </rPr>
      <t xml:space="preserve">** lokal mieszkalny nr </t>
    </r>
    <r>
      <rPr>
        <sz val="8"/>
        <rFont val="Arial"/>
        <family val="2"/>
      </rPr>
      <t>1 - lokal nie jest aktualnie w najmie, - jest to lokal mieszkalny położony w budynku wielolokalowym, lokal nie posiada instalacji  gazowej, prąd oraz woda nie jest podłączona do tego lokalu. Pozostali lokatorzy posiadają odrębne przyłącza jeżeli chodzi o wodę i prąd, 
- lokal nie przechodził przeglądów technicznych ani przeciwpożarowych, - lokal jest zamknięty i nie jest monitorowany oraz nie posiada alarmu, - lokal posiada zaknięte wszystkie otwory okienne i drzwiowe, jest zamykany na klucz, który jest w posiadaniu pracowników Urzędu Gminy Burzenin d/s gospodarki komunalnej i drogownictwa</t>
    </r>
  </si>
  <si>
    <t>Lokal mieszkalny nr 1**</t>
  </si>
  <si>
    <t>OC posiadaczy pojazdów mechanicznych</t>
  </si>
  <si>
    <t>TAK (sala gimnastyczna)</t>
  </si>
  <si>
    <t>Usługi medyczne, pomieszczenia mieszkalne</t>
  </si>
  <si>
    <t>STACJA WODOCIĄGOWA W BURZENINIE WRAZ ZE SIECIĄ</t>
  </si>
  <si>
    <t>PRZEPOMPOWNIA WODY W KOPANINIE WRAZ ZE SIECIĄ WODOCIĄGOWĄ</t>
  </si>
  <si>
    <t>STACJA WODOCIĄGOWA W GRABÓWCE WRAZ ZE SIECIĄ WODOCIĄGOWĄ</t>
  </si>
  <si>
    <t>BUDYNEK GMINNY W NIECHMIROWIE</t>
  </si>
  <si>
    <t>wartość odtworzeniowa określona przez Zamawiającego</t>
  </si>
  <si>
    <t>wartość odtworzeniowa została ustalona na podstawie kalkulatora do szacowania wartości odtworzeniowych budynków opartego na Biuletynie Cen Obiektów Budowlanych SEKOCENBUD</t>
  </si>
  <si>
    <t>Legenda - rodzaj wartości budynków</t>
  </si>
  <si>
    <t>wartość początkowa - Księgowa Brutto</t>
  </si>
  <si>
    <t>2020 rok do 21.08.2020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</si>
</sst>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  <numFmt numFmtId="184" formatCode="0000000000000000"/>
    <numFmt numFmtId="185" formatCode="00000000000000000"/>
    <numFmt numFmtId="186" formatCode="[$-415]dddd\,\ d\ mmmm\ yyyy"/>
    <numFmt numFmtId="187" formatCode="#,##0.00&quot; zł&quot;"/>
    <numFmt numFmtId="188" formatCode="\ * #,##0.00&quot; zł &quot;;\-* #,##0.00&quot; zł &quot;;\ * \-#&quot; zł &quot;;\ @\ 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0"/>
      <color indexed="8"/>
      <name val="Arial1"/>
      <family val="0"/>
    </font>
    <font>
      <sz val="9"/>
      <name val="Arial"/>
      <family val="2"/>
    </font>
    <font>
      <i/>
      <sz val="10"/>
      <color indexed="8"/>
      <name val="Arial1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12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4" fontId="0" fillId="34" borderId="10" xfId="64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64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44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0" fontId="0" fillId="34" borderId="21" xfId="55" applyFill="1" applyBorder="1" applyAlignment="1">
      <alignment vertical="center" wrapText="1"/>
      <protection/>
    </xf>
    <xf numFmtId="170" fontId="0" fillId="34" borderId="10" xfId="55" applyNumberFormat="1" applyFill="1" applyBorder="1" applyAlignment="1">
      <alignment horizontal="right" vertical="center" wrapText="1"/>
      <protection/>
    </xf>
    <xf numFmtId="44" fontId="0" fillId="0" borderId="10" xfId="64" applyFont="1" applyFill="1" applyBorder="1" applyAlignment="1">
      <alignment horizontal="right" wrapText="1"/>
    </xf>
    <xf numFmtId="0" fontId="0" fillId="34" borderId="10" xfId="55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183" fontId="1" fillId="0" borderId="10" xfId="54" applyNumberFormat="1" applyFont="1" applyBorder="1" applyAlignment="1">
      <alignment horizontal="center" vertical="center" wrapText="1"/>
      <protection/>
    </xf>
    <xf numFmtId="14" fontId="1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left" vertical="center" wrapText="1"/>
      <protection/>
    </xf>
    <xf numFmtId="0" fontId="0" fillId="36" borderId="10" xfId="55" applyFill="1" applyBorder="1" applyAlignment="1">
      <alignment vertical="center"/>
      <protection/>
    </xf>
    <xf numFmtId="170" fontId="0" fillId="33" borderId="10" xfId="55" applyNumberFormat="1" applyFill="1" applyBorder="1" applyAlignment="1">
      <alignment horizontal="center" vertical="center"/>
      <protection/>
    </xf>
    <xf numFmtId="184" fontId="0" fillId="0" borderId="15" xfId="54" applyNumberFormat="1" applyFont="1" applyBorder="1" applyAlignment="1">
      <alignment horizontal="center" vertical="center" wrapText="1"/>
      <protection/>
    </xf>
    <xf numFmtId="185" fontId="0" fillId="0" borderId="15" xfId="54" applyNumberFormat="1" applyFont="1" applyBorder="1" applyAlignment="1">
      <alignment horizontal="center" vertical="center" wrapText="1"/>
      <protection/>
    </xf>
    <xf numFmtId="183" fontId="1" fillId="0" borderId="13" xfId="54" applyNumberFormat="1" applyFont="1" applyBorder="1" applyAlignment="1">
      <alignment horizontal="center" vertical="center" wrapText="1"/>
      <protection/>
    </xf>
    <xf numFmtId="183" fontId="0" fillId="0" borderId="15" xfId="54" applyNumberFormat="1" applyFont="1" applyBorder="1" applyAlignment="1">
      <alignment horizontal="center" vertical="center" wrapText="1"/>
      <protection/>
    </xf>
    <xf numFmtId="0" fontId="0" fillId="34" borderId="10" xfId="55" applyFill="1" applyBorder="1" applyAlignment="1">
      <alignment vertical="center"/>
      <protection/>
    </xf>
    <xf numFmtId="0" fontId="0" fillId="34" borderId="10" xfId="55" applyFill="1" applyBorder="1" applyAlignment="1">
      <alignment horizontal="center" vertical="center"/>
      <protection/>
    </xf>
    <xf numFmtId="0" fontId="0" fillId="34" borderId="15" xfId="54" applyFont="1" applyFill="1" applyBorder="1" applyAlignment="1">
      <alignment horizontal="left" vertical="center" wrapText="1"/>
      <protection/>
    </xf>
    <xf numFmtId="0" fontId="0" fillId="0" borderId="22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185" fontId="0" fillId="0" borderId="10" xfId="54" applyNumberFormat="1" applyFont="1" applyBorder="1" applyAlignment="1">
      <alignment horizontal="center" vertical="center" wrapText="1"/>
      <protection/>
    </xf>
    <xf numFmtId="183" fontId="1" fillId="0" borderId="23" xfId="54" applyNumberFormat="1" applyFont="1" applyBorder="1" applyAlignment="1">
      <alignment horizontal="center" vertical="center" wrapText="1"/>
      <protection/>
    </xf>
    <xf numFmtId="0" fontId="66" fillId="34" borderId="19" xfId="55" applyFont="1" applyFill="1" applyBorder="1" applyAlignment="1">
      <alignment vertical="center"/>
      <protection/>
    </xf>
    <xf numFmtId="0" fontId="0" fillId="34" borderId="19" xfId="55" applyFill="1" applyBorder="1" applyAlignment="1">
      <alignment horizontal="center" vertical="center"/>
      <protection/>
    </xf>
    <xf numFmtId="0" fontId="0" fillId="0" borderId="19" xfId="55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left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left" vertical="center" wrapText="1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 horizontal="left" vertical="center" wrapText="1"/>
      <protection/>
    </xf>
    <xf numFmtId="49" fontId="0" fillId="0" borderId="10" xfId="54" applyNumberFormat="1" applyFont="1" applyBorder="1" applyAlignment="1">
      <alignment horizontal="center" vertical="center" wrapText="1"/>
      <protection/>
    </xf>
    <xf numFmtId="49" fontId="0" fillId="0" borderId="17" xfId="54" applyNumberFormat="1" applyFont="1" applyBorder="1" applyAlignment="1">
      <alignment horizontal="center" vertical="center" wrapText="1"/>
      <protection/>
    </xf>
    <xf numFmtId="183" fontId="0" fillId="0" borderId="10" xfId="54" applyNumberFormat="1" applyFont="1" applyBorder="1" applyAlignment="1">
      <alignment horizontal="center" vertical="center" wrapText="1"/>
      <protection/>
    </xf>
    <xf numFmtId="183" fontId="0" fillId="0" borderId="10" xfId="54" applyNumberFormat="1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left" vertical="center"/>
      <protection/>
    </xf>
    <xf numFmtId="183" fontId="1" fillId="0" borderId="17" xfId="54" applyNumberFormat="1" applyFont="1" applyBorder="1" applyAlignment="1">
      <alignment horizontal="center" vertical="center" wrapText="1"/>
      <protection/>
    </xf>
    <xf numFmtId="0" fontId="0" fillId="0" borderId="23" xfId="54" applyFont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183" fontId="0" fillId="0" borderId="17" xfId="54" applyNumberFormat="1" applyFont="1" applyBorder="1" applyAlignment="1">
      <alignment horizontal="center" vertical="center" wrapText="1"/>
      <protection/>
    </xf>
    <xf numFmtId="183" fontId="0" fillId="0" borderId="17" xfId="54" applyNumberFormat="1" applyFont="1" applyBorder="1" applyAlignment="1">
      <alignment horizontal="center" vertical="center"/>
      <protection/>
    </xf>
    <xf numFmtId="0" fontId="0" fillId="0" borderId="19" xfId="54" applyFont="1" applyBorder="1" applyAlignment="1">
      <alignment horizontal="center" vertical="center" wrapText="1"/>
      <protection/>
    </xf>
    <xf numFmtId="0" fontId="0" fillId="0" borderId="18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left" vertical="center"/>
      <protection/>
    </xf>
    <xf numFmtId="183" fontId="1" fillId="0" borderId="15" xfId="54" applyNumberFormat="1" applyFont="1" applyBorder="1" applyAlignment="1">
      <alignment horizontal="center" vertical="center" wrapText="1"/>
      <protection/>
    </xf>
    <xf numFmtId="0" fontId="0" fillId="34" borderId="15" xfId="54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5" xfId="55" applyBorder="1" applyAlignment="1">
      <alignment horizontal="center" vertical="center" wrapText="1"/>
      <protection/>
    </xf>
    <xf numFmtId="183" fontId="0" fillId="0" borderId="15" xfId="54" applyNumberFormat="1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left" vertical="center"/>
      <protection/>
    </xf>
    <xf numFmtId="183" fontId="18" fillId="0" borderId="15" xfId="54" applyNumberForma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44" fontId="0" fillId="34" borderId="15" xfId="70" applyFont="1" applyFill="1" applyBorder="1" applyAlignment="1">
      <alignment horizontal="right" vertical="center" wrapText="1"/>
    </xf>
    <xf numFmtId="0" fontId="0" fillId="0" borderId="10" xfId="54" applyFont="1" applyBorder="1" applyAlignment="1">
      <alignment horizontal="center" vertical="center"/>
      <protection/>
    </xf>
    <xf numFmtId="0" fontId="0" fillId="36" borderId="20" xfId="55" applyFill="1" applyBorder="1" applyAlignment="1">
      <alignment vertical="center"/>
      <protection/>
    </xf>
    <xf numFmtId="170" fontId="0" fillId="33" borderId="20" xfId="55" applyNumberFormat="1" applyFill="1" applyBorder="1" applyAlignment="1">
      <alignment horizontal="center" vertical="center"/>
      <protection/>
    </xf>
    <xf numFmtId="0" fontId="1" fillId="0" borderId="26" xfId="5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vertical="center" wrapText="1"/>
      <protection/>
    </xf>
    <xf numFmtId="44" fontId="0" fillId="0" borderId="10" xfId="70" applyFont="1" applyBorder="1" applyAlignment="1">
      <alignment horizontal="right" vertical="center" wrapText="1"/>
    </xf>
    <xf numFmtId="44" fontId="0" fillId="0" borderId="10" xfId="55" applyNumberFormat="1" applyFont="1" applyFill="1" applyBorder="1" applyAlignment="1">
      <alignment horizontal="right" vertical="center" wrapText="1"/>
      <protection/>
    </xf>
    <xf numFmtId="187" fontId="0" fillId="34" borderId="10" xfId="0" applyNumberFormat="1" applyFont="1" applyFill="1" applyBorder="1" applyAlignment="1">
      <alignment horizontal="center" vertical="center" wrapText="1"/>
    </xf>
    <xf numFmtId="44" fontId="0" fillId="0" borderId="10" xfId="55" applyNumberFormat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4" fontId="0" fillId="0" borderId="10" xfId="68" applyFont="1" applyBorder="1" applyAlignment="1">
      <alignment horizontal="right" vertical="center" wrapText="1"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4" fontId="0" fillId="0" borderId="10" xfId="68" applyBorder="1" applyAlignment="1">
      <alignment horizontal="center" vertical="center" wrapText="1"/>
    </xf>
    <xf numFmtId="44" fontId="0" fillId="0" borderId="10" xfId="68" applyBorder="1" applyAlignment="1">
      <alignment horizontal="left" vertical="center" wrapText="1"/>
    </xf>
    <xf numFmtId="44" fontId="10" fillId="0" borderId="10" xfId="68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44" fontId="0" fillId="0" borderId="10" xfId="69" applyBorder="1" applyAlignment="1">
      <alignment horizontal="right" vertical="center" wrapText="1"/>
    </xf>
    <xf numFmtId="44" fontId="0" fillId="34" borderId="10" xfId="69" applyFont="1" applyFill="1" applyBorder="1" applyAlignment="1">
      <alignment horizontal="right" vertical="center" wrapText="1"/>
    </xf>
    <xf numFmtId="187" fontId="0" fillId="34" borderId="16" xfId="0" applyNumberFormat="1" applyFont="1" applyFill="1" applyBorder="1" applyAlignment="1">
      <alignment horizontal="center" vertical="center" wrapText="1"/>
    </xf>
    <xf numFmtId="4" fontId="0" fillId="34" borderId="22" xfId="0" applyNumberFormat="1" applyFont="1" applyFill="1" applyBorder="1" applyAlignment="1">
      <alignment horizontal="center" vertical="center" wrapText="1"/>
    </xf>
    <xf numFmtId="44" fontId="0" fillId="0" borderId="10" xfId="69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64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6" borderId="10" xfId="55" applyFont="1" applyFill="1" applyBorder="1" applyAlignment="1">
      <alignment vertical="center"/>
      <protection/>
    </xf>
    <xf numFmtId="14" fontId="1" fillId="0" borderId="19" xfId="55" applyNumberFormat="1" applyFont="1" applyBorder="1" applyAlignment="1">
      <alignment horizontal="center" vertical="center" wrapText="1"/>
      <protection/>
    </xf>
    <xf numFmtId="183" fontId="1" fillId="0" borderId="19" xfId="54" applyNumberFormat="1" applyFont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16" xfId="54" applyFont="1" applyFill="1" applyBorder="1" applyAlignment="1">
      <alignment horizontal="center" vertical="center" wrapText="1"/>
      <protection/>
    </xf>
    <xf numFmtId="183" fontId="0" fillId="34" borderId="15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34" borderId="15" xfId="55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 wrapText="1"/>
      <protection/>
    </xf>
    <xf numFmtId="183" fontId="1" fillId="34" borderId="10" xfId="54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87" fontId="10" fillId="37" borderId="16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44" fontId="0" fillId="0" borderId="15" xfId="68" applyFont="1" applyFill="1" applyBorder="1" applyAlignment="1">
      <alignment horizontal="right" vertical="center" wrapText="1"/>
    </xf>
    <xf numFmtId="44" fontId="0" fillId="0" borderId="15" xfId="68" applyFont="1" applyBorder="1" applyAlignment="1">
      <alignment horizontal="right" vertical="center" wrapText="1"/>
    </xf>
    <xf numFmtId="188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right" vertical="center"/>
    </xf>
    <xf numFmtId="0" fontId="0" fillId="34" borderId="17" xfId="54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0" fontId="1" fillId="38" borderId="27" xfId="0" applyNumberFormat="1" applyFont="1" applyFill="1" applyBorder="1" applyAlignment="1">
      <alignment horizontal="right" vertical="center"/>
    </xf>
    <xf numFmtId="44" fontId="24" fillId="34" borderId="13" xfId="69" applyFont="1" applyFill="1" applyBorder="1" applyAlignment="1">
      <alignment horizontal="right" vertical="center" wrapText="1"/>
    </xf>
    <xf numFmtId="8" fontId="0" fillId="0" borderId="20" xfId="0" applyNumberFormat="1" applyFont="1" applyBorder="1" applyAlignment="1">
      <alignment horizontal="right" vertical="center" wrapText="1"/>
    </xf>
    <xf numFmtId="44" fontId="0" fillId="34" borderId="10" xfId="68" applyFill="1" applyBorder="1" applyAlignment="1">
      <alignment horizontal="right" vertical="center" wrapText="1"/>
    </xf>
    <xf numFmtId="44" fontId="0" fillId="0" borderId="10" xfId="68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170" fontId="0" fillId="0" borderId="19" xfId="0" applyNumberFormat="1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right" vertical="center"/>
    </xf>
    <xf numFmtId="17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0" fontId="0" fillId="0" borderId="0" xfId="0" applyNumberFormat="1" applyFont="1" applyAlignment="1">
      <alignment horizontal="center" vertical="center" wrapText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28" xfId="0" applyFont="1" applyBorder="1" applyAlignment="1">
      <alignment vertical="center"/>
    </xf>
    <xf numFmtId="44" fontId="0" fillId="0" borderId="10" xfId="64" applyFont="1" applyBorder="1" applyAlignment="1">
      <alignment vertical="center" wrapText="1"/>
    </xf>
    <xf numFmtId="44" fontId="0" fillId="34" borderId="10" xfId="64" applyFont="1" applyFill="1" applyBorder="1" applyAlignment="1">
      <alignment vertical="center" wrapText="1"/>
    </xf>
    <xf numFmtId="0" fontId="1" fillId="0" borderId="10" xfId="55" applyFont="1" applyBorder="1" applyAlignment="1">
      <alignment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vertical="center"/>
      <protection/>
    </xf>
    <xf numFmtId="0" fontId="1" fillId="34" borderId="10" xfId="55" applyFont="1" applyFill="1" applyBorder="1" applyAlignment="1">
      <alignment horizontal="center" vertical="center"/>
      <protection/>
    </xf>
    <xf numFmtId="0" fontId="1" fillId="34" borderId="10" xfId="55" applyFont="1" applyFill="1" applyBorder="1" applyAlignment="1">
      <alignment vertical="center"/>
      <protection/>
    </xf>
    <xf numFmtId="0" fontId="1" fillId="34" borderId="15" xfId="54" applyFont="1" applyFill="1" applyBorder="1" applyAlignment="1">
      <alignment horizontal="center" vertical="center" wrapText="1"/>
      <protection/>
    </xf>
    <xf numFmtId="0" fontId="0" fillId="34" borderId="10" xfId="55" applyFont="1" applyFill="1" applyBorder="1" applyAlignment="1">
      <alignment vertical="center" wrapText="1"/>
      <protection/>
    </xf>
    <xf numFmtId="0" fontId="0" fillId="34" borderId="10" xfId="55" applyFont="1" applyFill="1" applyBorder="1" applyAlignment="1">
      <alignment horizontal="center" vertical="center" wrapText="1"/>
      <protection/>
    </xf>
    <xf numFmtId="170" fontId="0" fillId="34" borderId="10" xfId="55" applyNumberFormat="1" applyFont="1" applyFill="1" applyBorder="1" applyAlignment="1">
      <alignment horizontal="right" vertical="center" wrapText="1"/>
      <protection/>
    </xf>
    <xf numFmtId="170" fontId="1" fillId="0" borderId="10" xfId="0" applyNumberFormat="1" applyFont="1" applyBorder="1" applyAlignment="1">
      <alignment horizontal="right" vertical="center"/>
    </xf>
    <xf numFmtId="170" fontId="1" fillId="38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4" fontId="0" fillId="34" borderId="20" xfId="0" applyNumberFormat="1" applyFont="1" applyFill="1" applyBorder="1" applyAlignment="1">
      <alignment horizontal="right" vertical="center" wrapText="1"/>
    </xf>
    <xf numFmtId="2" fontId="0" fillId="34" borderId="2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8" fontId="1" fillId="34" borderId="17" xfId="54" applyNumberFormat="1" applyFont="1" applyFill="1" applyBorder="1" applyAlignment="1">
      <alignment horizontal="right" vertical="center" wrapText="1"/>
      <protection/>
    </xf>
    <xf numFmtId="8" fontId="1" fillId="34" borderId="10" xfId="54" applyNumberFormat="1" applyFont="1" applyFill="1" applyBorder="1" applyAlignment="1">
      <alignment horizontal="right" vertical="center" wrapText="1"/>
      <protection/>
    </xf>
    <xf numFmtId="44" fontId="0" fillId="34" borderId="10" xfId="68" applyFont="1" applyFill="1" applyBorder="1" applyAlignment="1">
      <alignment horizontal="right" vertical="center" wrapText="1"/>
    </xf>
    <xf numFmtId="8" fontId="0" fillId="34" borderId="10" xfId="68" applyNumberFormat="1" applyFont="1" applyFill="1" applyBorder="1" applyAlignment="1">
      <alignment horizontal="right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0" fillId="0" borderId="10" xfId="68" applyFont="1" applyFill="1" applyBorder="1" applyAlignment="1">
      <alignment vertical="center" wrapText="1"/>
    </xf>
    <xf numFmtId="8" fontId="0" fillId="34" borderId="10" xfId="64" applyNumberFormat="1" applyFont="1" applyFill="1" applyBorder="1" applyAlignment="1">
      <alignment horizontal="right" vertical="center" wrapText="1"/>
    </xf>
    <xf numFmtId="44" fontId="1" fillId="34" borderId="15" xfId="70" applyFont="1" applyFill="1" applyBorder="1" applyAlignment="1">
      <alignment horizontal="center" vertical="center" wrapText="1"/>
    </xf>
    <xf numFmtId="14" fontId="1" fillId="34" borderId="10" xfId="55" applyNumberFormat="1" applyFont="1" applyFill="1" applyBorder="1" applyAlignment="1">
      <alignment horizontal="center" vertical="center" wrapText="1"/>
      <protection/>
    </xf>
    <xf numFmtId="44" fontId="1" fillId="34" borderId="10" xfId="55" applyNumberFormat="1" applyFont="1" applyFill="1" applyBorder="1" applyAlignment="1">
      <alignment horizontal="right" vertical="center" wrapText="1"/>
      <protection/>
    </xf>
    <xf numFmtId="44" fontId="1" fillId="34" borderId="19" xfId="70" applyFont="1" applyFill="1" applyBorder="1" applyAlignment="1">
      <alignment horizontal="center" vertical="center" wrapText="1"/>
    </xf>
    <xf numFmtId="170" fontId="1" fillId="34" borderId="10" xfId="55" applyNumberFormat="1" applyFont="1" applyFill="1" applyBorder="1" applyAlignment="1">
      <alignment horizontal="right" vertical="center" wrapText="1"/>
      <protection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/>
    </xf>
    <xf numFmtId="187" fontId="0" fillId="0" borderId="10" xfId="54" applyNumberFormat="1" applyFont="1" applyBorder="1" applyAlignment="1">
      <alignment horizontal="center" vertical="center"/>
      <protection/>
    </xf>
    <xf numFmtId="170" fontId="1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6" borderId="22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1" fillId="0" borderId="36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 wrapText="1"/>
      <protection/>
    </xf>
    <xf numFmtId="0" fontId="1" fillId="0" borderId="38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 wrapText="1"/>
      <protection/>
    </xf>
    <xf numFmtId="0" fontId="1" fillId="36" borderId="10" xfId="55" applyFont="1" applyFill="1" applyBorder="1" applyAlignment="1">
      <alignment horizontal="left" vertical="center" wrapText="1"/>
      <protection/>
    </xf>
    <xf numFmtId="0" fontId="1" fillId="33" borderId="20" xfId="55" applyFont="1" applyFill="1" applyBorder="1" applyAlignment="1">
      <alignment horizontal="left" vertical="center" wrapText="1"/>
      <protection/>
    </xf>
    <xf numFmtId="0" fontId="1" fillId="0" borderId="39" xfId="55" applyFont="1" applyBorder="1" applyAlignment="1">
      <alignment horizontal="center" vertical="center" wrapText="1"/>
      <protection/>
    </xf>
    <xf numFmtId="0" fontId="1" fillId="0" borderId="31" xfId="55" applyFont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0" fontId="6" fillId="0" borderId="43" xfId="55" applyFont="1" applyBorder="1" applyAlignment="1">
      <alignment horizontal="center" vertical="center" wrapText="1"/>
      <protection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6" fillId="0" borderId="38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3 2" xfId="69"/>
    <cellStyle name="Walutowy 4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20"/>
  <sheetViews>
    <sheetView view="pageBreakPreview" zoomScale="85" zoomScaleNormal="120" zoomScaleSheetLayoutView="85" workbookViewId="0" topLeftCell="A1">
      <selection activeCell="F16" sqref="F1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34" customWidth="1"/>
    <col min="5" max="5" width="10.421875" style="34" customWidth="1"/>
    <col min="6" max="6" width="19.28125" style="34" customWidth="1"/>
    <col min="7" max="7" width="15.7109375" style="0" customWidth="1"/>
    <col min="8" max="8" width="17.140625" style="34" customWidth="1"/>
    <col min="9" max="10" width="19.8515625" style="0" customWidth="1"/>
  </cols>
  <sheetData>
    <row r="7" spans="1:7" ht="12.75">
      <c r="A7" s="44" t="s">
        <v>75</v>
      </c>
      <c r="G7" s="40"/>
    </row>
    <row r="9" spans="1:10" ht="96">
      <c r="A9" s="42" t="s">
        <v>9</v>
      </c>
      <c r="B9" s="42" t="s">
        <v>10</v>
      </c>
      <c r="C9" s="42" t="s">
        <v>11</v>
      </c>
      <c r="D9" s="42" t="s">
        <v>12</v>
      </c>
      <c r="E9" s="42" t="s">
        <v>7</v>
      </c>
      <c r="F9" s="43" t="s">
        <v>43</v>
      </c>
      <c r="G9" s="43" t="s">
        <v>76</v>
      </c>
      <c r="H9" s="43" t="s">
        <v>77</v>
      </c>
      <c r="I9" s="43" t="s">
        <v>78</v>
      </c>
      <c r="J9" s="43" t="s">
        <v>79</v>
      </c>
    </row>
    <row r="10" spans="1:10" ht="74.25" customHeight="1">
      <c r="A10" s="45">
        <v>1</v>
      </c>
      <c r="B10" s="46" t="s">
        <v>80</v>
      </c>
      <c r="C10" s="45" t="s">
        <v>81</v>
      </c>
      <c r="D10" s="47" t="s">
        <v>82</v>
      </c>
      <c r="E10" s="48" t="s">
        <v>83</v>
      </c>
      <c r="F10" s="49" t="s">
        <v>84</v>
      </c>
      <c r="G10" s="54" t="s">
        <v>119</v>
      </c>
      <c r="H10" s="45" t="s">
        <v>85</v>
      </c>
      <c r="I10" s="45" t="s">
        <v>85</v>
      </c>
      <c r="J10" s="45" t="s">
        <v>85</v>
      </c>
    </row>
    <row r="11" spans="1:10" s="7" customFormat="1" ht="25.5" customHeight="1">
      <c r="A11" s="45">
        <v>2</v>
      </c>
      <c r="B11" s="46" t="s">
        <v>86</v>
      </c>
      <c r="C11" s="45" t="s">
        <v>87</v>
      </c>
      <c r="D11" s="50">
        <v>731591676</v>
      </c>
      <c r="E11" s="51" t="s">
        <v>88</v>
      </c>
      <c r="F11" s="49" t="s">
        <v>89</v>
      </c>
      <c r="G11" s="45" t="s">
        <v>85</v>
      </c>
      <c r="H11" s="45" t="s">
        <v>85</v>
      </c>
      <c r="I11" s="45" t="s">
        <v>85</v>
      </c>
      <c r="J11" s="45" t="s">
        <v>85</v>
      </c>
    </row>
    <row r="12" spans="1:10" s="7" customFormat="1" ht="25.5" customHeight="1">
      <c r="A12" s="45">
        <v>3</v>
      </c>
      <c r="B12" s="46" t="s">
        <v>90</v>
      </c>
      <c r="C12" s="45" t="s">
        <v>91</v>
      </c>
      <c r="D12" s="47" t="s">
        <v>92</v>
      </c>
      <c r="E12" s="53" t="s">
        <v>93</v>
      </c>
      <c r="F12" s="54" t="s">
        <v>94</v>
      </c>
      <c r="G12" s="45" t="s">
        <v>85</v>
      </c>
      <c r="H12" s="45" t="s">
        <v>85</v>
      </c>
      <c r="I12" s="45" t="s">
        <v>85</v>
      </c>
      <c r="J12" s="45" t="s">
        <v>85</v>
      </c>
    </row>
    <row r="13" spans="1:10" s="7" customFormat="1" ht="25.5" customHeight="1">
      <c r="A13" s="45">
        <v>4</v>
      </c>
      <c r="B13" s="46" t="s">
        <v>95</v>
      </c>
      <c r="C13" s="45" t="s">
        <v>96</v>
      </c>
      <c r="D13" s="53" t="s">
        <v>97</v>
      </c>
      <c r="E13" s="55" t="s">
        <v>98</v>
      </c>
      <c r="F13" s="53" t="s">
        <v>99</v>
      </c>
      <c r="G13" s="45" t="s">
        <v>85</v>
      </c>
      <c r="H13" s="45" t="s">
        <v>85</v>
      </c>
      <c r="I13" s="45" t="s">
        <v>85</v>
      </c>
      <c r="J13" s="45" t="s">
        <v>85</v>
      </c>
    </row>
    <row r="14" spans="1:10" s="7" customFormat="1" ht="25.5" customHeight="1">
      <c r="A14" s="45">
        <v>5</v>
      </c>
      <c r="B14" s="46" t="s">
        <v>100</v>
      </c>
      <c r="C14" s="45" t="s">
        <v>101</v>
      </c>
      <c r="D14" s="47" t="s">
        <v>102</v>
      </c>
      <c r="E14" s="53" t="s">
        <v>103</v>
      </c>
      <c r="F14" s="53" t="s">
        <v>104</v>
      </c>
      <c r="G14" s="256" t="s">
        <v>804</v>
      </c>
      <c r="H14" s="52" t="s">
        <v>85</v>
      </c>
      <c r="I14" s="52" t="s">
        <v>85</v>
      </c>
      <c r="J14" s="52" t="s">
        <v>85</v>
      </c>
    </row>
    <row r="15" spans="1:10" s="7" customFormat="1" ht="40.5" customHeight="1">
      <c r="A15" s="45">
        <v>6</v>
      </c>
      <c r="B15" s="46" t="s">
        <v>105</v>
      </c>
      <c r="C15" s="45" t="s">
        <v>106</v>
      </c>
      <c r="D15" s="47" t="s">
        <v>107</v>
      </c>
      <c r="E15" s="53" t="s">
        <v>108</v>
      </c>
      <c r="F15" s="55" t="s">
        <v>109</v>
      </c>
      <c r="G15" s="45" t="s">
        <v>110</v>
      </c>
      <c r="H15" s="52" t="s">
        <v>85</v>
      </c>
      <c r="I15" s="45" t="s">
        <v>85</v>
      </c>
      <c r="J15" s="52" t="s">
        <v>85</v>
      </c>
    </row>
    <row r="16" spans="1:10" s="5" customFormat="1" ht="38.25" customHeight="1">
      <c r="A16" s="45">
        <v>7</v>
      </c>
      <c r="B16" s="46" t="s">
        <v>111</v>
      </c>
      <c r="C16" s="45" t="s">
        <v>112</v>
      </c>
      <c r="D16" s="53" t="s">
        <v>113</v>
      </c>
      <c r="E16" s="52" t="s">
        <v>114</v>
      </c>
      <c r="F16" s="54" t="s">
        <v>805</v>
      </c>
      <c r="G16" s="45" t="s">
        <v>110</v>
      </c>
      <c r="H16" s="52" t="s">
        <v>85</v>
      </c>
      <c r="I16" s="52" t="s">
        <v>85</v>
      </c>
      <c r="J16" s="52" t="s">
        <v>85</v>
      </c>
    </row>
    <row r="18" spans="2:4" ht="12.75">
      <c r="B18" s="10"/>
      <c r="C18" s="5"/>
      <c r="D18" s="56"/>
    </row>
    <row r="20" ht="12.75">
      <c r="B20" t="s">
        <v>74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3"/>
  <sheetViews>
    <sheetView tabSelected="1" view="pageBreakPreview" zoomScaleSheetLayoutView="100" workbookViewId="0" topLeftCell="A72">
      <selection activeCell="I79" sqref="I79"/>
    </sheetView>
  </sheetViews>
  <sheetFormatPr defaultColWidth="9.140625" defaultRowHeight="12.75"/>
  <cols>
    <col min="1" max="1" width="4.28125" style="223" customWidth="1"/>
    <col min="2" max="2" width="28.7109375" style="223" customWidth="1"/>
    <col min="3" max="3" width="14.140625" style="224" customWidth="1"/>
    <col min="4" max="4" width="16.421875" style="226" customWidth="1"/>
    <col min="5" max="5" width="16.421875" style="227" customWidth="1"/>
    <col min="6" max="6" width="11.00390625" style="223" customWidth="1"/>
    <col min="7" max="7" width="22.57421875" style="223" customWidth="1"/>
    <col min="8" max="8" width="13.57421875" style="223" customWidth="1"/>
    <col min="9" max="9" width="36.140625" style="223" customWidth="1"/>
    <col min="10" max="10" width="20.00390625" style="223" customWidth="1"/>
    <col min="11" max="13" width="15.140625" style="223" customWidth="1"/>
    <col min="14" max="15" width="11.00390625" style="223" customWidth="1"/>
    <col min="16" max="16" width="11.57421875" style="92" customWidth="1"/>
    <col min="17" max="19" width="11.00390625" style="92" customWidth="1"/>
    <col min="20" max="20" width="22.7109375" style="92" customWidth="1"/>
    <col min="21" max="23" width="11.28125" style="92" customWidth="1"/>
    <col min="24" max="16384" width="9.140625" style="92" customWidth="1"/>
  </cols>
  <sheetData>
    <row r="2" spans="4:5" ht="12.75">
      <c r="D2" s="225"/>
      <c r="E2" s="224"/>
    </row>
    <row r="3" spans="4:5" ht="12.75">
      <c r="D3" s="225"/>
      <c r="E3" s="224"/>
    </row>
    <row r="4" spans="4:5" ht="12.75">
      <c r="D4" s="225"/>
      <c r="E4" s="224"/>
    </row>
    <row r="5" spans="4:5" ht="12.75">
      <c r="D5" s="225"/>
      <c r="E5" s="224"/>
    </row>
    <row r="6" spans="4:5" ht="12.75">
      <c r="D6" s="225"/>
      <c r="E6" s="224"/>
    </row>
    <row r="7" spans="1:6" ht="12.75">
      <c r="A7" s="94" t="s">
        <v>115</v>
      </c>
      <c r="F7" s="228"/>
    </row>
    <row r="8" spans="1:23" ht="62.25" customHeight="1">
      <c r="A8" s="297" t="s">
        <v>44</v>
      </c>
      <c r="B8" s="297" t="s">
        <v>45</v>
      </c>
      <c r="C8" s="297" t="s">
        <v>46</v>
      </c>
      <c r="D8" s="297" t="s">
        <v>47</v>
      </c>
      <c r="E8" s="297" t="s">
        <v>48</v>
      </c>
      <c r="F8" s="297" t="s">
        <v>49</v>
      </c>
      <c r="G8" s="297" t="s">
        <v>64</v>
      </c>
      <c r="H8" s="297" t="s">
        <v>65</v>
      </c>
      <c r="I8" s="297" t="s">
        <v>13</v>
      </c>
      <c r="J8" s="297" t="s">
        <v>14</v>
      </c>
      <c r="K8" s="306" t="s">
        <v>50</v>
      </c>
      <c r="L8" s="306"/>
      <c r="M8" s="306"/>
      <c r="N8" s="297" t="s">
        <v>66</v>
      </c>
      <c r="O8" s="297"/>
      <c r="P8" s="297"/>
      <c r="Q8" s="297"/>
      <c r="R8" s="297"/>
      <c r="S8" s="297"/>
      <c r="T8" s="305" t="s">
        <v>51</v>
      </c>
      <c r="U8" s="305" t="s">
        <v>52</v>
      </c>
      <c r="V8" s="305" t="s">
        <v>53</v>
      </c>
      <c r="W8" s="305" t="s">
        <v>54</v>
      </c>
    </row>
    <row r="9" spans="1:23" ht="62.2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21" t="s">
        <v>55</v>
      </c>
      <c r="L9" s="221" t="s">
        <v>56</v>
      </c>
      <c r="M9" s="221" t="s">
        <v>57</v>
      </c>
      <c r="N9" s="3" t="s">
        <v>58</v>
      </c>
      <c r="O9" s="3" t="s">
        <v>59</v>
      </c>
      <c r="P9" s="3" t="s">
        <v>60</v>
      </c>
      <c r="Q9" s="3" t="s">
        <v>61</v>
      </c>
      <c r="R9" s="3" t="s">
        <v>62</v>
      </c>
      <c r="S9" s="3" t="s">
        <v>63</v>
      </c>
      <c r="T9" s="305"/>
      <c r="U9" s="305"/>
      <c r="V9" s="305"/>
      <c r="W9" s="305"/>
    </row>
    <row r="10" spans="1:23" ht="13.5" customHeight="1">
      <c r="A10" s="298" t="s">
        <v>120</v>
      </c>
      <c r="B10" s="298"/>
      <c r="C10" s="298"/>
      <c r="D10" s="298"/>
      <c r="E10" s="298"/>
      <c r="F10" s="35"/>
      <c r="G10" s="229"/>
      <c r="H10" s="229"/>
      <c r="I10" s="229"/>
      <c r="J10" s="229"/>
      <c r="K10" s="229"/>
      <c r="L10" s="229"/>
      <c r="M10" s="229"/>
      <c r="N10" s="229"/>
      <c r="O10" s="229"/>
      <c r="P10" s="230"/>
      <c r="Q10" s="230"/>
      <c r="R10" s="230"/>
      <c r="S10" s="230"/>
      <c r="T10" s="230"/>
      <c r="U10" s="230"/>
      <c r="V10" s="230"/>
      <c r="W10" s="230"/>
    </row>
    <row r="11" spans="1:23" s="4" customFormat="1" ht="38.25">
      <c r="A11" s="29">
        <v>1</v>
      </c>
      <c r="B11" s="57" t="s">
        <v>121</v>
      </c>
      <c r="C11" s="58" t="s">
        <v>122</v>
      </c>
      <c r="D11" s="58" t="s">
        <v>123</v>
      </c>
      <c r="E11" s="59" t="s">
        <v>124</v>
      </c>
      <c r="F11" s="60">
        <v>1930</v>
      </c>
      <c r="G11" s="64">
        <v>698000</v>
      </c>
      <c r="H11" s="54" t="s">
        <v>125</v>
      </c>
      <c r="I11" s="61" t="s">
        <v>126</v>
      </c>
      <c r="J11" s="54" t="s">
        <v>127</v>
      </c>
      <c r="K11" s="58" t="s">
        <v>128</v>
      </c>
      <c r="L11" s="54" t="s">
        <v>129</v>
      </c>
      <c r="M11" s="58" t="s">
        <v>130</v>
      </c>
      <c r="N11" s="58" t="s">
        <v>131</v>
      </c>
      <c r="O11" s="58" t="s">
        <v>132</v>
      </c>
      <c r="P11" s="58" t="s">
        <v>132</v>
      </c>
      <c r="Q11" s="58" t="s">
        <v>132</v>
      </c>
      <c r="R11" s="58" t="s">
        <v>110</v>
      </c>
      <c r="S11" s="58" t="s">
        <v>132</v>
      </c>
      <c r="T11" s="62">
        <v>190</v>
      </c>
      <c r="U11" s="63">
        <v>2</v>
      </c>
      <c r="V11" s="52" t="s">
        <v>133</v>
      </c>
      <c r="W11" s="52" t="s">
        <v>133</v>
      </c>
    </row>
    <row r="12" spans="1:23" s="4" customFormat="1" ht="38.25">
      <c r="A12" s="29">
        <v>2</v>
      </c>
      <c r="B12" s="57" t="s">
        <v>134</v>
      </c>
      <c r="C12" s="58" t="s">
        <v>122</v>
      </c>
      <c r="D12" s="58" t="s">
        <v>123</v>
      </c>
      <c r="E12" s="59" t="s">
        <v>124</v>
      </c>
      <c r="F12" s="60">
        <v>1935</v>
      </c>
      <c r="G12" s="64">
        <v>220000</v>
      </c>
      <c r="H12" s="54" t="s">
        <v>125</v>
      </c>
      <c r="I12" s="61" t="s">
        <v>135</v>
      </c>
      <c r="J12" s="58" t="s">
        <v>127</v>
      </c>
      <c r="K12" s="58" t="s">
        <v>128</v>
      </c>
      <c r="L12" s="54" t="s">
        <v>129</v>
      </c>
      <c r="M12" s="58" t="s">
        <v>130</v>
      </c>
      <c r="N12" s="58" t="s">
        <v>131</v>
      </c>
      <c r="O12" s="58" t="s">
        <v>132</v>
      </c>
      <c r="P12" s="58" t="s">
        <v>132</v>
      </c>
      <c r="Q12" s="58" t="s">
        <v>132</v>
      </c>
      <c r="R12" s="58" t="s">
        <v>110</v>
      </c>
      <c r="S12" s="58" t="s">
        <v>132</v>
      </c>
      <c r="T12" s="65">
        <v>76</v>
      </c>
      <c r="U12" s="66">
        <v>1</v>
      </c>
      <c r="V12" s="52" t="s">
        <v>133</v>
      </c>
      <c r="W12" s="52" t="s">
        <v>133</v>
      </c>
    </row>
    <row r="13" spans="1:23" s="4" customFormat="1" ht="38.25">
      <c r="A13" s="29">
        <v>3</v>
      </c>
      <c r="B13" s="57" t="s">
        <v>136</v>
      </c>
      <c r="C13" s="58" t="s">
        <v>137</v>
      </c>
      <c r="D13" s="58" t="s">
        <v>123</v>
      </c>
      <c r="E13" s="59" t="s">
        <v>124</v>
      </c>
      <c r="F13" s="54">
        <v>1935</v>
      </c>
      <c r="G13" s="289">
        <v>110000</v>
      </c>
      <c r="H13" s="54" t="s">
        <v>125</v>
      </c>
      <c r="I13" s="61" t="s">
        <v>138</v>
      </c>
      <c r="J13" s="58" t="s">
        <v>127</v>
      </c>
      <c r="K13" s="58" t="s">
        <v>128</v>
      </c>
      <c r="L13" s="58"/>
      <c r="M13" s="58" t="s">
        <v>130</v>
      </c>
      <c r="N13" s="58" t="s">
        <v>131</v>
      </c>
      <c r="O13" s="58" t="s">
        <v>132</v>
      </c>
      <c r="P13" s="58" t="s">
        <v>110</v>
      </c>
      <c r="Q13" s="58" t="s">
        <v>132</v>
      </c>
      <c r="R13" s="58" t="s">
        <v>110</v>
      </c>
      <c r="S13" s="58" t="s">
        <v>132</v>
      </c>
      <c r="T13" s="65">
        <v>93</v>
      </c>
      <c r="U13" s="66">
        <v>1</v>
      </c>
      <c r="V13" s="52" t="s">
        <v>133</v>
      </c>
      <c r="W13" s="52" t="s">
        <v>133</v>
      </c>
    </row>
    <row r="14" spans="1:23" s="4" customFormat="1" ht="38.25">
      <c r="A14" s="29">
        <v>4</v>
      </c>
      <c r="B14" s="57" t="s">
        <v>139</v>
      </c>
      <c r="C14" s="58" t="s">
        <v>140</v>
      </c>
      <c r="D14" s="58" t="s">
        <v>123</v>
      </c>
      <c r="E14" s="59" t="s">
        <v>124</v>
      </c>
      <c r="F14" s="54">
        <v>1982</v>
      </c>
      <c r="G14" s="64">
        <v>217000</v>
      </c>
      <c r="H14" s="54" t="s">
        <v>125</v>
      </c>
      <c r="I14" s="61" t="s">
        <v>138</v>
      </c>
      <c r="J14" s="58" t="s">
        <v>127</v>
      </c>
      <c r="K14" s="58" t="s">
        <v>128</v>
      </c>
      <c r="L14" s="54" t="s">
        <v>141</v>
      </c>
      <c r="M14" s="58" t="s">
        <v>130</v>
      </c>
      <c r="N14" s="58" t="s">
        <v>132</v>
      </c>
      <c r="O14" s="58" t="s">
        <v>132</v>
      </c>
      <c r="P14" s="58" t="s">
        <v>110</v>
      </c>
      <c r="Q14" s="58" t="s">
        <v>132</v>
      </c>
      <c r="R14" s="58" t="s">
        <v>110</v>
      </c>
      <c r="S14" s="58" t="s">
        <v>132</v>
      </c>
      <c r="T14" s="65">
        <v>145</v>
      </c>
      <c r="U14" s="66">
        <v>1</v>
      </c>
      <c r="V14" s="52" t="s">
        <v>133</v>
      </c>
      <c r="W14" s="52" t="s">
        <v>133</v>
      </c>
    </row>
    <row r="15" spans="1:23" s="4" customFormat="1" ht="38.25">
      <c r="A15" s="29">
        <v>5</v>
      </c>
      <c r="B15" s="57" t="s">
        <v>806</v>
      </c>
      <c r="C15" s="58" t="s">
        <v>142</v>
      </c>
      <c r="D15" s="58" t="s">
        <v>123</v>
      </c>
      <c r="E15" s="59" t="s">
        <v>124</v>
      </c>
      <c r="F15" s="54">
        <v>1970</v>
      </c>
      <c r="G15" s="64">
        <v>190000</v>
      </c>
      <c r="H15" s="54" t="s">
        <v>125</v>
      </c>
      <c r="I15" s="67" t="s">
        <v>143</v>
      </c>
      <c r="J15" s="54" t="s">
        <v>144</v>
      </c>
      <c r="K15" s="58" t="s">
        <v>128</v>
      </c>
      <c r="L15" s="54" t="s">
        <v>141</v>
      </c>
      <c r="M15" s="58" t="s">
        <v>145</v>
      </c>
      <c r="N15" s="58" t="s">
        <v>132</v>
      </c>
      <c r="O15" s="58" t="s">
        <v>132</v>
      </c>
      <c r="P15" s="58" t="s">
        <v>132</v>
      </c>
      <c r="Q15" s="58" t="s">
        <v>132</v>
      </c>
      <c r="R15" s="58" t="s">
        <v>110</v>
      </c>
      <c r="S15" s="58" t="s">
        <v>132</v>
      </c>
      <c r="T15" s="65">
        <v>40</v>
      </c>
      <c r="U15" s="66">
        <v>1</v>
      </c>
      <c r="V15" s="52" t="s">
        <v>133</v>
      </c>
      <c r="W15" s="52" t="s">
        <v>133</v>
      </c>
    </row>
    <row r="16" spans="1:23" s="4" customFormat="1" ht="38.25">
      <c r="A16" s="29">
        <v>6</v>
      </c>
      <c r="B16" s="57" t="s">
        <v>807</v>
      </c>
      <c r="C16" s="58" t="s">
        <v>142</v>
      </c>
      <c r="D16" s="58" t="s">
        <v>123</v>
      </c>
      <c r="E16" s="59" t="s">
        <v>146</v>
      </c>
      <c r="F16" s="54">
        <v>1995</v>
      </c>
      <c r="G16" s="64">
        <v>161000</v>
      </c>
      <c r="H16" s="54" t="s">
        <v>125</v>
      </c>
      <c r="I16" s="67" t="s">
        <v>143</v>
      </c>
      <c r="J16" s="54" t="s">
        <v>147</v>
      </c>
      <c r="K16" s="58" t="s">
        <v>148</v>
      </c>
      <c r="L16" s="54" t="s">
        <v>149</v>
      </c>
      <c r="M16" s="58" t="s">
        <v>150</v>
      </c>
      <c r="N16" s="58" t="s">
        <v>132</v>
      </c>
      <c r="O16" s="58" t="s">
        <v>132</v>
      </c>
      <c r="P16" s="58" t="s">
        <v>132</v>
      </c>
      <c r="Q16" s="58" t="s">
        <v>132</v>
      </c>
      <c r="R16" s="58" t="s">
        <v>110</v>
      </c>
      <c r="S16" s="58" t="s">
        <v>132</v>
      </c>
      <c r="T16" s="65">
        <v>18</v>
      </c>
      <c r="U16" s="66">
        <v>1</v>
      </c>
      <c r="V16" s="52" t="s">
        <v>133</v>
      </c>
      <c r="W16" s="52" t="s">
        <v>133</v>
      </c>
    </row>
    <row r="17" spans="1:23" s="4" customFormat="1" ht="51">
      <c r="A17" s="29">
        <v>7</v>
      </c>
      <c r="B17" s="57" t="s">
        <v>808</v>
      </c>
      <c r="C17" s="58" t="s">
        <v>142</v>
      </c>
      <c r="D17" s="58" t="s">
        <v>123</v>
      </c>
      <c r="E17" s="59" t="s">
        <v>146</v>
      </c>
      <c r="F17" s="54">
        <v>1999</v>
      </c>
      <c r="G17" s="64">
        <v>400000</v>
      </c>
      <c r="H17" s="54" t="s">
        <v>125</v>
      </c>
      <c r="I17" s="61" t="s">
        <v>151</v>
      </c>
      <c r="J17" s="54" t="s">
        <v>152</v>
      </c>
      <c r="K17" s="58" t="s">
        <v>153</v>
      </c>
      <c r="L17" s="54" t="s">
        <v>154</v>
      </c>
      <c r="M17" s="58" t="s">
        <v>150</v>
      </c>
      <c r="N17" s="58" t="s">
        <v>132</v>
      </c>
      <c r="O17" s="58" t="s">
        <v>132</v>
      </c>
      <c r="P17" s="58" t="s">
        <v>132</v>
      </c>
      <c r="Q17" s="58" t="s">
        <v>132</v>
      </c>
      <c r="R17" s="58" t="s">
        <v>110</v>
      </c>
      <c r="S17" s="58" t="s">
        <v>132</v>
      </c>
      <c r="T17" s="65">
        <v>65</v>
      </c>
      <c r="U17" s="66">
        <v>1</v>
      </c>
      <c r="V17" s="52" t="s">
        <v>133</v>
      </c>
      <c r="W17" s="52" t="s">
        <v>133</v>
      </c>
    </row>
    <row r="18" spans="1:23" s="4" customFormat="1" ht="38.25">
      <c r="A18" s="29">
        <v>8</v>
      </c>
      <c r="B18" s="57" t="s">
        <v>155</v>
      </c>
      <c r="C18" s="58" t="s">
        <v>156</v>
      </c>
      <c r="D18" s="58" t="s">
        <v>123</v>
      </c>
      <c r="E18" s="59" t="s">
        <v>146</v>
      </c>
      <c r="F18" s="54">
        <v>1993</v>
      </c>
      <c r="G18" s="285">
        <v>700000</v>
      </c>
      <c r="H18" s="54" t="s">
        <v>125</v>
      </c>
      <c r="I18" s="61" t="s">
        <v>151</v>
      </c>
      <c r="J18" s="54" t="s">
        <v>157</v>
      </c>
      <c r="K18" s="58" t="s">
        <v>128</v>
      </c>
      <c r="L18" s="58" t="s">
        <v>158</v>
      </c>
      <c r="M18" s="58" t="s">
        <v>159</v>
      </c>
      <c r="N18" s="58" t="s">
        <v>132</v>
      </c>
      <c r="O18" s="58" t="s">
        <v>132</v>
      </c>
      <c r="P18" s="58" t="s">
        <v>132</v>
      </c>
      <c r="Q18" s="58" t="s">
        <v>132</v>
      </c>
      <c r="R18" s="58" t="s">
        <v>110</v>
      </c>
      <c r="S18" s="58" t="s">
        <v>132</v>
      </c>
      <c r="T18" s="65">
        <v>248</v>
      </c>
      <c r="U18" s="66">
        <v>2</v>
      </c>
      <c r="V18" s="52" t="s">
        <v>133</v>
      </c>
      <c r="W18" s="52" t="s">
        <v>133</v>
      </c>
    </row>
    <row r="19" spans="1:23" s="4" customFormat="1" ht="76.5">
      <c r="A19" s="29">
        <v>9</v>
      </c>
      <c r="B19" s="57" t="s">
        <v>160</v>
      </c>
      <c r="C19" s="54" t="s">
        <v>161</v>
      </c>
      <c r="D19" s="54" t="s">
        <v>123</v>
      </c>
      <c r="E19" s="59" t="s">
        <v>146</v>
      </c>
      <c r="F19" s="54">
        <v>1976</v>
      </c>
      <c r="G19" s="286">
        <v>590000</v>
      </c>
      <c r="H19" s="54" t="s">
        <v>125</v>
      </c>
      <c r="I19" s="67" t="s">
        <v>162</v>
      </c>
      <c r="J19" s="54" t="s">
        <v>163</v>
      </c>
      <c r="K19" s="54" t="s">
        <v>128</v>
      </c>
      <c r="L19" s="54" t="s">
        <v>129</v>
      </c>
      <c r="M19" s="54" t="s">
        <v>130</v>
      </c>
      <c r="N19" s="54" t="s">
        <v>132</v>
      </c>
      <c r="O19" s="54" t="s">
        <v>132</v>
      </c>
      <c r="P19" s="54" t="s">
        <v>132</v>
      </c>
      <c r="Q19" s="54" t="s">
        <v>132</v>
      </c>
      <c r="R19" s="54" t="s">
        <v>110</v>
      </c>
      <c r="S19" s="54" t="s">
        <v>132</v>
      </c>
      <c r="T19" s="68">
        <v>400</v>
      </c>
      <c r="U19" s="69">
        <v>1</v>
      </c>
      <c r="V19" s="45" t="s">
        <v>133</v>
      </c>
      <c r="W19" s="45" t="s">
        <v>133</v>
      </c>
    </row>
    <row r="20" spans="1:23" s="4" customFormat="1" ht="38.25">
      <c r="A20" s="29">
        <v>10</v>
      </c>
      <c r="B20" s="57" t="s">
        <v>164</v>
      </c>
      <c r="C20" s="58" t="s">
        <v>122</v>
      </c>
      <c r="D20" s="58" t="s">
        <v>123</v>
      </c>
      <c r="E20" s="59" t="s">
        <v>124</v>
      </c>
      <c r="F20" s="54">
        <v>1935</v>
      </c>
      <c r="G20" s="285">
        <v>400000</v>
      </c>
      <c r="H20" s="54" t="s">
        <v>125</v>
      </c>
      <c r="I20" s="67" t="s">
        <v>165</v>
      </c>
      <c r="J20" s="54" t="s">
        <v>166</v>
      </c>
      <c r="K20" s="58" t="s">
        <v>128</v>
      </c>
      <c r="L20" s="54" t="s">
        <v>129</v>
      </c>
      <c r="M20" s="58" t="s">
        <v>130</v>
      </c>
      <c r="N20" s="58" t="s">
        <v>132</v>
      </c>
      <c r="O20" s="58" t="s">
        <v>132</v>
      </c>
      <c r="P20" s="58" t="s">
        <v>132</v>
      </c>
      <c r="Q20" s="58" t="s">
        <v>132</v>
      </c>
      <c r="R20" s="58" t="s">
        <v>110</v>
      </c>
      <c r="S20" s="58" t="s">
        <v>132</v>
      </c>
      <c r="T20" s="65">
        <v>147</v>
      </c>
      <c r="U20" s="66">
        <v>1</v>
      </c>
      <c r="V20" s="52" t="s">
        <v>133</v>
      </c>
      <c r="W20" s="52" t="s">
        <v>133</v>
      </c>
    </row>
    <row r="21" spans="1:23" s="4" customFormat="1" ht="25.5">
      <c r="A21" s="29">
        <v>11</v>
      </c>
      <c r="B21" s="57" t="s">
        <v>809</v>
      </c>
      <c r="C21" s="58" t="s">
        <v>167</v>
      </c>
      <c r="D21" s="58" t="s">
        <v>123</v>
      </c>
      <c r="E21" s="59" t="s">
        <v>146</v>
      </c>
      <c r="F21" s="54">
        <v>1935</v>
      </c>
      <c r="G21" s="64">
        <v>421000</v>
      </c>
      <c r="H21" s="54" t="s">
        <v>125</v>
      </c>
      <c r="I21" s="67" t="s">
        <v>151</v>
      </c>
      <c r="J21" s="54" t="s">
        <v>168</v>
      </c>
      <c r="K21" s="58" t="s">
        <v>128</v>
      </c>
      <c r="L21" s="54" t="s">
        <v>169</v>
      </c>
      <c r="M21" s="58" t="s">
        <v>130</v>
      </c>
      <c r="N21" s="58" t="s">
        <v>132</v>
      </c>
      <c r="O21" s="58" t="s">
        <v>132</v>
      </c>
      <c r="P21" s="58" t="s">
        <v>132</v>
      </c>
      <c r="Q21" s="58" t="s">
        <v>132</v>
      </c>
      <c r="R21" s="58" t="s">
        <v>110</v>
      </c>
      <c r="S21" s="58" t="s">
        <v>132</v>
      </c>
      <c r="T21" s="65">
        <v>272</v>
      </c>
      <c r="U21" s="66">
        <v>2</v>
      </c>
      <c r="V21" s="52" t="s">
        <v>133</v>
      </c>
      <c r="W21" s="52" t="s">
        <v>133</v>
      </c>
    </row>
    <row r="22" spans="1:23" s="4" customFormat="1" ht="25.5">
      <c r="A22" s="29">
        <v>12</v>
      </c>
      <c r="B22" s="57" t="s">
        <v>170</v>
      </c>
      <c r="C22" s="58" t="s">
        <v>171</v>
      </c>
      <c r="D22" s="58" t="s">
        <v>123</v>
      </c>
      <c r="E22" s="59" t="s">
        <v>124</v>
      </c>
      <c r="F22" s="54">
        <v>1935</v>
      </c>
      <c r="G22" s="64">
        <v>162000</v>
      </c>
      <c r="H22" s="54" t="s">
        <v>125</v>
      </c>
      <c r="I22" s="67" t="s">
        <v>151</v>
      </c>
      <c r="J22" s="54" t="s">
        <v>172</v>
      </c>
      <c r="K22" s="58" t="s">
        <v>128</v>
      </c>
      <c r="L22" s="54" t="s">
        <v>129</v>
      </c>
      <c r="M22" s="58" t="s">
        <v>173</v>
      </c>
      <c r="N22" s="58" t="s">
        <v>132</v>
      </c>
      <c r="O22" s="58" t="s">
        <v>132</v>
      </c>
      <c r="P22" s="58" t="s">
        <v>132</v>
      </c>
      <c r="Q22" s="58" t="s">
        <v>132</v>
      </c>
      <c r="R22" s="58" t="s">
        <v>110</v>
      </c>
      <c r="S22" s="58" t="s">
        <v>132</v>
      </c>
      <c r="T22" s="65">
        <v>162</v>
      </c>
      <c r="U22" s="66">
        <v>2</v>
      </c>
      <c r="V22" s="52" t="s">
        <v>133</v>
      </c>
      <c r="W22" s="52" t="s">
        <v>133</v>
      </c>
    </row>
    <row r="23" spans="1:23" s="4" customFormat="1" ht="25.5">
      <c r="A23" s="29">
        <v>13</v>
      </c>
      <c r="B23" s="57" t="s">
        <v>174</v>
      </c>
      <c r="C23" s="58" t="s">
        <v>175</v>
      </c>
      <c r="D23" s="58" t="s">
        <v>123</v>
      </c>
      <c r="E23" s="59" t="s">
        <v>146</v>
      </c>
      <c r="F23" s="54">
        <v>1935</v>
      </c>
      <c r="G23" s="285">
        <v>180000</v>
      </c>
      <c r="H23" s="54" t="s">
        <v>125</v>
      </c>
      <c r="I23" s="67" t="s">
        <v>151</v>
      </c>
      <c r="J23" s="54" t="s">
        <v>176</v>
      </c>
      <c r="K23" s="58" t="s">
        <v>129</v>
      </c>
      <c r="L23" s="54" t="s">
        <v>129</v>
      </c>
      <c r="M23" s="58" t="s">
        <v>173</v>
      </c>
      <c r="N23" s="58" t="s">
        <v>132</v>
      </c>
      <c r="O23" s="58" t="s">
        <v>132</v>
      </c>
      <c r="P23" s="58" t="s">
        <v>132</v>
      </c>
      <c r="Q23" s="58" t="s">
        <v>132</v>
      </c>
      <c r="R23" s="58" t="s">
        <v>110</v>
      </c>
      <c r="S23" s="58" t="s">
        <v>132</v>
      </c>
      <c r="T23" s="65">
        <v>119</v>
      </c>
      <c r="U23" s="66">
        <v>2</v>
      </c>
      <c r="V23" s="52" t="s">
        <v>133</v>
      </c>
      <c r="W23" s="52" t="s">
        <v>133</v>
      </c>
    </row>
    <row r="24" spans="1:23" s="4" customFormat="1" ht="25.5">
      <c r="A24" s="29">
        <v>14</v>
      </c>
      <c r="B24" s="57" t="s">
        <v>177</v>
      </c>
      <c r="C24" s="58" t="s">
        <v>171</v>
      </c>
      <c r="D24" s="58" t="s">
        <v>123</v>
      </c>
      <c r="E24" s="59" t="s">
        <v>146</v>
      </c>
      <c r="F24" s="54">
        <v>1975</v>
      </c>
      <c r="G24" s="64">
        <v>321000</v>
      </c>
      <c r="H24" s="54" t="s">
        <v>125</v>
      </c>
      <c r="I24" s="67" t="s">
        <v>151</v>
      </c>
      <c r="J24" s="54" t="s">
        <v>178</v>
      </c>
      <c r="K24" s="58" t="s">
        <v>128</v>
      </c>
      <c r="L24" s="54" t="s">
        <v>141</v>
      </c>
      <c r="M24" s="58" t="s">
        <v>173</v>
      </c>
      <c r="N24" s="58" t="s">
        <v>132</v>
      </c>
      <c r="O24" s="58" t="s">
        <v>132</v>
      </c>
      <c r="P24" s="58" t="s">
        <v>132</v>
      </c>
      <c r="Q24" s="58" t="s">
        <v>132</v>
      </c>
      <c r="R24" s="58" t="s">
        <v>110</v>
      </c>
      <c r="S24" s="58" t="s">
        <v>132</v>
      </c>
      <c r="T24" s="65">
        <v>214</v>
      </c>
      <c r="U24" s="66">
        <v>1</v>
      </c>
      <c r="V24" s="52" t="s">
        <v>133</v>
      </c>
      <c r="W24" s="52" t="s">
        <v>133</v>
      </c>
    </row>
    <row r="25" spans="1:23" s="4" customFormat="1" ht="25.5">
      <c r="A25" s="29">
        <v>15</v>
      </c>
      <c r="B25" s="57" t="s">
        <v>179</v>
      </c>
      <c r="C25" s="58" t="s">
        <v>171</v>
      </c>
      <c r="D25" s="58" t="s">
        <v>123</v>
      </c>
      <c r="E25" s="59" t="s">
        <v>146</v>
      </c>
      <c r="F25" s="54">
        <v>1976</v>
      </c>
      <c r="G25" s="285">
        <v>300000</v>
      </c>
      <c r="H25" s="54" t="s">
        <v>125</v>
      </c>
      <c r="I25" s="67" t="s">
        <v>151</v>
      </c>
      <c r="J25" s="54" t="s">
        <v>180</v>
      </c>
      <c r="K25" s="58" t="s">
        <v>128</v>
      </c>
      <c r="L25" s="54" t="s">
        <v>141</v>
      </c>
      <c r="M25" s="58" t="s">
        <v>173</v>
      </c>
      <c r="N25" s="58" t="s">
        <v>132</v>
      </c>
      <c r="O25" s="58" t="s">
        <v>132</v>
      </c>
      <c r="P25" s="58" t="s">
        <v>132</v>
      </c>
      <c r="Q25" s="58" t="s">
        <v>132</v>
      </c>
      <c r="R25" s="58" t="s">
        <v>110</v>
      </c>
      <c r="S25" s="58" t="s">
        <v>132</v>
      </c>
      <c r="T25" s="65">
        <v>141</v>
      </c>
      <c r="U25" s="66">
        <v>1</v>
      </c>
      <c r="V25" s="52" t="s">
        <v>133</v>
      </c>
      <c r="W25" s="52" t="s">
        <v>133</v>
      </c>
    </row>
    <row r="26" spans="1:23" s="4" customFormat="1" ht="25.5">
      <c r="A26" s="29">
        <v>16</v>
      </c>
      <c r="B26" s="57" t="s">
        <v>181</v>
      </c>
      <c r="C26" s="58" t="s">
        <v>171</v>
      </c>
      <c r="D26" s="58" t="s">
        <v>123</v>
      </c>
      <c r="E26" s="59" t="s">
        <v>146</v>
      </c>
      <c r="F26" s="54">
        <v>1977</v>
      </c>
      <c r="G26" s="285">
        <v>330000</v>
      </c>
      <c r="H26" s="54" t="s">
        <v>125</v>
      </c>
      <c r="I26" s="67" t="s">
        <v>151</v>
      </c>
      <c r="J26" s="54" t="s">
        <v>182</v>
      </c>
      <c r="K26" s="58" t="s">
        <v>128</v>
      </c>
      <c r="L26" s="54" t="s">
        <v>141</v>
      </c>
      <c r="M26" s="58" t="s">
        <v>173</v>
      </c>
      <c r="N26" s="58" t="s">
        <v>132</v>
      </c>
      <c r="O26" s="58" t="s">
        <v>132</v>
      </c>
      <c r="P26" s="58" t="s">
        <v>132</v>
      </c>
      <c r="Q26" s="58" t="s">
        <v>132</v>
      </c>
      <c r="R26" s="58" t="s">
        <v>110</v>
      </c>
      <c r="S26" s="58" t="s">
        <v>132</v>
      </c>
      <c r="T26" s="65">
        <v>194</v>
      </c>
      <c r="U26" s="66">
        <v>2</v>
      </c>
      <c r="V26" s="52" t="s">
        <v>133</v>
      </c>
      <c r="W26" s="52" t="s">
        <v>133</v>
      </c>
    </row>
    <row r="27" spans="1:23" s="4" customFormat="1" ht="25.5">
      <c r="A27" s="29">
        <v>17</v>
      </c>
      <c r="B27" s="57" t="s">
        <v>183</v>
      </c>
      <c r="C27" s="58" t="s">
        <v>171</v>
      </c>
      <c r="D27" s="58" t="s">
        <v>123</v>
      </c>
      <c r="E27" s="59" t="s">
        <v>146</v>
      </c>
      <c r="F27" s="54">
        <v>1970</v>
      </c>
      <c r="G27" s="285">
        <v>320000</v>
      </c>
      <c r="H27" s="54" t="s">
        <v>125</v>
      </c>
      <c r="I27" s="67" t="s">
        <v>151</v>
      </c>
      <c r="J27" s="54" t="s">
        <v>184</v>
      </c>
      <c r="K27" s="58" t="s">
        <v>128</v>
      </c>
      <c r="L27" s="54" t="s">
        <v>141</v>
      </c>
      <c r="M27" s="58" t="s">
        <v>173</v>
      </c>
      <c r="N27" s="58" t="s">
        <v>132</v>
      </c>
      <c r="O27" s="58" t="s">
        <v>132</v>
      </c>
      <c r="P27" s="58" t="s">
        <v>132</v>
      </c>
      <c r="Q27" s="58" t="s">
        <v>132</v>
      </c>
      <c r="R27" s="58" t="s">
        <v>110</v>
      </c>
      <c r="S27" s="58" t="s">
        <v>132</v>
      </c>
      <c r="T27" s="65">
        <v>130</v>
      </c>
      <c r="U27" s="66">
        <v>2</v>
      </c>
      <c r="V27" s="52" t="s">
        <v>133</v>
      </c>
      <c r="W27" s="52" t="s">
        <v>133</v>
      </c>
    </row>
    <row r="28" spans="1:23" s="4" customFormat="1" ht="38.25">
      <c r="A28" s="29">
        <v>18</v>
      </c>
      <c r="B28" s="57" t="s">
        <v>185</v>
      </c>
      <c r="C28" s="58" t="s">
        <v>186</v>
      </c>
      <c r="D28" s="58" t="s">
        <v>123</v>
      </c>
      <c r="E28" s="59" t="s">
        <v>146</v>
      </c>
      <c r="F28" s="54">
        <v>1960</v>
      </c>
      <c r="G28" s="64">
        <v>300000</v>
      </c>
      <c r="H28" s="54" t="s">
        <v>125</v>
      </c>
      <c r="I28" s="67" t="s">
        <v>151</v>
      </c>
      <c r="J28" s="54" t="s">
        <v>187</v>
      </c>
      <c r="K28" s="58" t="s">
        <v>128</v>
      </c>
      <c r="L28" s="54" t="s">
        <v>129</v>
      </c>
      <c r="M28" s="58" t="s">
        <v>173</v>
      </c>
      <c r="N28" s="58" t="s">
        <v>132</v>
      </c>
      <c r="O28" s="58" t="s">
        <v>132</v>
      </c>
      <c r="P28" s="58" t="s">
        <v>132</v>
      </c>
      <c r="Q28" s="58" t="s">
        <v>132</v>
      </c>
      <c r="R28" s="58" t="s">
        <v>110</v>
      </c>
      <c r="S28" s="58" t="s">
        <v>132</v>
      </c>
      <c r="T28" s="65">
        <v>259</v>
      </c>
      <c r="U28" s="66">
        <v>2</v>
      </c>
      <c r="V28" s="52" t="s">
        <v>133</v>
      </c>
      <c r="W28" s="52" t="s">
        <v>133</v>
      </c>
    </row>
    <row r="29" spans="1:23" s="4" customFormat="1" ht="25.5">
      <c r="A29" s="29">
        <v>19</v>
      </c>
      <c r="B29" s="57" t="s">
        <v>188</v>
      </c>
      <c r="C29" s="58" t="s">
        <v>171</v>
      </c>
      <c r="D29" s="58" t="s">
        <v>123</v>
      </c>
      <c r="E29" s="59" t="s">
        <v>146</v>
      </c>
      <c r="F29" s="54">
        <v>1985</v>
      </c>
      <c r="G29" s="64">
        <v>507000</v>
      </c>
      <c r="H29" s="54" t="s">
        <v>125</v>
      </c>
      <c r="I29" s="67" t="s">
        <v>151</v>
      </c>
      <c r="J29" s="54" t="s">
        <v>189</v>
      </c>
      <c r="K29" s="58" t="s">
        <v>128</v>
      </c>
      <c r="L29" s="58" t="s">
        <v>141</v>
      </c>
      <c r="M29" s="58" t="s">
        <v>150</v>
      </c>
      <c r="N29" s="58" t="s">
        <v>132</v>
      </c>
      <c r="O29" s="58" t="s">
        <v>132</v>
      </c>
      <c r="P29" s="58" t="s">
        <v>132</v>
      </c>
      <c r="Q29" s="58" t="s">
        <v>132</v>
      </c>
      <c r="R29" s="58" t="s">
        <v>110</v>
      </c>
      <c r="S29" s="58" t="s">
        <v>132</v>
      </c>
      <c r="T29" s="65">
        <v>338</v>
      </c>
      <c r="U29" s="66">
        <v>2</v>
      </c>
      <c r="V29" s="52" t="s">
        <v>133</v>
      </c>
      <c r="W29" s="52" t="s">
        <v>133</v>
      </c>
    </row>
    <row r="30" spans="1:23" s="4" customFormat="1" ht="38.25">
      <c r="A30" s="29">
        <v>20</v>
      </c>
      <c r="B30" s="57" t="s">
        <v>190</v>
      </c>
      <c r="C30" s="58" t="s">
        <v>191</v>
      </c>
      <c r="D30" s="58" t="s">
        <v>123</v>
      </c>
      <c r="E30" s="59" t="s">
        <v>146</v>
      </c>
      <c r="F30" s="54">
        <v>1969</v>
      </c>
      <c r="G30" s="285">
        <v>300000</v>
      </c>
      <c r="H30" s="54" t="s">
        <v>125</v>
      </c>
      <c r="I30" s="67" t="s">
        <v>151</v>
      </c>
      <c r="J30" s="54" t="s">
        <v>192</v>
      </c>
      <c r="K30" s="58" t="s">
        <v>128</v>
      </c>
      <c r="L30" s="54" t="s">
        <v>141</v>
      </c>
      <c r="M30" s="58" t="s">
        <v>130</v>
      </c>
      <c r="N30" s="58" t="s">
        <v>132</v>
      </c>
      <c r="O30" s="58" t="s">
        <v>132</v>
      </c>
      <c r="P30" s="58" t="s">
        <v>132</v>
      </c>
      <c r="Q30" s="58" t="s">
        <v>132</v>
      </c>
      <c r="R30" s="58" t="s">
        <v>110</v>
      </c>
      <c r="S30" s="58" t="s">
        <v>132</v>
      </c>
      <c r="T30" s="65">
        <v>142</v>
      </c>
      <c r="U30" s="66">
        <v>1</v>
      </c>
      <c r="V30" s="52" t="s">
        <v>133</v>
      </c>
      <c r="W30" s="52" t="s">
        <v>133</v>
      </c>
    </row>
    <row r="31" spans="1:23" s="4" customFormat="1" ht="38.25">
      <c r="A31" s="29">
        <v>21</v>
      </c>
      <c r="B31" s="57" t="s">
        <v>193</v>
      </c>
      <c r="C31" s="58" t="s">
        <v>194</v>
      </c>
      <c r="D31" s="58" t="s">
        <v>123</v>
      </c>
      <c r="E31" s="59" t="s">
        <v>124</v>
      </c>
      <c r="F31" s="54">
        <v>2007</v>
      </c>
      <c r="G31" s="285">
        <v>1600000</v>
      </c>
      <c r="H31" s="54" t="s">
        <v>125</v>
      </c>
      <c r="I31" s="67" t="s">
        <v>195</v>
      </c>
      <c r="J31" s="54" t="s">
        <v>196</v>
      </c>
      <c r="K31" s="58" t="s">
        <v>197</v>
      </c>
      <c r="L31" s="58" t="s">
        <v>141</v>
      </c>
      <c r="M31" s="58" t="s">
        <v>130</v>
      </c>
      <c r="N31" s="58" t="s">
        <v>132</v>
      </c>
      <c r="O31" s="58" t="s">
        <v>132</v>
      </c>
      <c r="P31" s="58" t="s">
        <v>132</v>
      </c>
      <c r="Q31" s="58" t="s">
        <v>132</v>
      </c>
      <c r="R31" s="58" t="s">
        <v>110</v>
      </c>
      <c r="S31" s="58" t="s">
        <v>132</v>
      </c>
      <c r="T31" s="65">
        <v>442</v>
      </c>
      <c r="U31" s="66">
        <v>2</v>
      </c>
      <c r="V31" s="52" t="s">
        <v>133</v>
      </c>
      <c r="W31" s="52" t="s">
        <v>198</v>
      </c>
    </row>
    <row r="32" spans="1:23" s="4" customFormat="1" ht="216.75">
      <c r="A32" s="29">
        <v>22</v>
      </c>
      <c r="B32" s="57" t="s">
        <v>199</v>
      </c>
      <c r="C32" s="54" t="s">
        <v>200</v>
      </c>
      <c r="D32" s="54" t="s">
        <v>123</v>
      </c>
      <c r="E32" s="59" t="s">
        <v>146</v>
      </c>
      <c r="F32" s="54">
        <v>1955</v>
      </c>
      <c r="G32" s="64">
        <v>692000</v>
      </c>
      <c r="H32" s="54" t="s">
        <v>125</v>
      </c>
      <c r="I32" s="67" t="s">
        <v>201</v>
      </c>
      <c r="J32" s="54" t="s">
        <v>202</v>
      </c>
      <c r="K32" s="54" t="s">
        <v>128</v>
      </c>
      <c r="L32" s="54" t="s">
        <v>141</v>
      </c>
      <c r="M32" s="54" t="s">
        <v>130</v>
      </c>
      <c r="N32" s="54" t="s">
        <v>132</v>
      </c>
      <c r="O32" s="54" t="s">
        <v>132</v>
      </c>
      <c r="P32" s="54" t="s">
        <v>132</v>
      </c>
      <c r="Q32" s="54" t="s">
        <v>132</v>
      </c>
      <c r="R32" s="54" t="s">
        <v>110</v>
      </c>
      <c r="S32" s="54" t="s">
        <v>132</v>
      </c>
      <c r="T32" s="70" t="s">
        <v>203</v>
      </c>
      <c r="U32" s="69">
        <v>2</v>
      </c>
      <c r="V32" s="45" t="s">
        <v>198</v>
      </c>
      <c r="W32" s="45" t="s">
        <v>133</v>
      </c>
    </row>
    <row r="33" spans="1:23" s="4" customFormat="1" ht="25.5">
      <c r="A33" s="29">
        <v>23</v>
      </c>
      <c r="B33" s="57" t="s">
        <v>204</v>
      </c>
      <c r="C33" s="58" t="s">
        <v>171</v>
      </c>
      <c r="D33" s="58" t="s">
        <v>123</v>
      </c>
      <c r="E33" s="59" t="s">
        <v>146</v>
      </c>
      <c r="F33" s="54">
        <v>1970</v>
      </c>
      <c r="G33" s="64">
        <v>213000</v>
      </c>
      <c r="H33" s="54" t="s">
        <v>125</v>
      </c>
      <c r="I33" s="67" t="s">
        <v>151</v>
      </c>
      <c r="J33" s="54" t="s">
        <v>205</v>
      </c>
      <c r="K33" s="58" t="s">
        <v>128</v>
      </c>
      <c r="L33" s="54" t="s">
        <v>141</v>
      </c>
      <c r="M33" s="58" t="s">
        <v>130</v>
      </c>
      <c r="N33" s="58" t="s">
        <v>132</v>
      </c>
      <c r="O33" s="58" t="s">
        <v>132</v>
      </c>
      <c r="P33" s="58" t="s">
        <v>132</v>
      </c>
      <c r="Q33" s="58" t="s">
        <v>132</v>
      </c>
      <c r="R33" s="58" t="s">
        <v>110</v>
      </c>
      <c r="S33" s="58" t="s">
        <v>132</v>
      </c>
      <c r="T33" s="65">
        <v>142</v>
      </c>
      <c r="U33" s="66">
        <v>1</v>
      </c>
      <c r="V33" s="52" t="s">
        <v>133</v>
      </c>
      <c r="W33" s="52" t="s">
        <v>133</v>
      </c>
    </row>
    <row r="34" spans="1:23" s="4" customFormat="1" ht="25.5">
      <c r="A34" s="29">
        <v>24</v>
      </c>
      <c r="B34" s="57" t="s">
        <v>206</v>
      </c>
      <c r="C34" s="58" t="s">
        <v>171</v>
      </c>
      <c r="D34" s="58" t="s">
        <v>123</v>
      </c>
      <c r="E34" s="59" t="s">
        <v>146</v>
      </c>
      <c r="F34" s="54">
        <v>1970</v>
      </c>
      <c r="G34" s="64">
        <v>229500</v>
      </c>
      <c r="H34" s="54" t="s">
        <v>125</v>
      </c>
      <c r="I34" s="67" t="s">
        <v>151</v>
      </c>
      <c r="J34" s="58" t="s">
        <v>207</v>
      </c>
      <c r="K34" s="58" t="s">
        <v>128</v>
      </c>
      <c r="L34" s="54" t="s">
        <v>141</v>
      </c>
      <c r="M34" s="58" t="s">
        <v>173</v>
      </c>
      <c r="N34" s="58" t="s">
        <v>132</v>
      </c>
      <c r="O34" s="58" t="s">
        <v>132</v>
      </c>
      <c r="P34" s="58" t="s">
        <v>132</v>
      </c>
      <c r="Q34" s="58" t="s">
        <v>132</v>
      </c>
      <c r="R34" s="58" t="s">
        <v>110</v>
      </c>
      <c r="S34" s="58" t="s">
        <v>132</v>
      </c>
      <c r="T34" s="65">
        <v>153</v>
      </c>
      <c r="U34" s="66">
        <v>1</v>
      </c>
      <c r="V34" s="52" t="s">
        <v>133</v>
      </c>
      <c r="W34" s="52" t="s">
        <v>133</v>
      </c>
    </row>
    <row r="35" spans="1:23" s="4" customFormat="1" ht="25.5">
      <c r="A35" s="29">
        <v>25</v>
      </c>
      <c r="B35" s="57" t="s">
        <v>208</v>
      </c>
      <c r="C35" s="58" t="s">
        <v>171</v>
      </c>
      <c r="D35" s="74" t="s">
        <v>123</v>
      </c>
      <c r="E35" s="59" t="s">
        <v>146</v>
      </c>
      <c r="F35" s="54">
        <v>1965</v>
      </c>
      <c r="G35" s="64">
        <v>200000</v>
      </c>
      <c r="H35" s="54" t="s">
        <v>125</v>
      </c>
      <c r="I35" s="67" t="s">
        <v>151</v>
      </c>
      <c r="J35" s="58" t="s">
        <v>209</v>
      </c>
      <c r="K35" s="58" t="s">
        <v>128</v>
      </c>
      <c r="L35" s="54" t="s">
        <v>141</v>
      </c>
      <c r="M35" s="58" t="s">
        <v>130</v>
      </c>
      <c r="N35" s="58" t="s">
        <v>132</v>
      </c>
      <c r="O35" s="58" t="s">
        <v>132</v>
      </c>
      <c r="P35" s="58" t="s">
        <v>132</v>
      </c>
      <c r="Q35" s="58" t="s">
        <v>132</v>
      </c>
      <c r="R35" s="58" t="s">
        <v>110</v>
      </c>
      <c r="S35" s="58" t="s">
        <v>132</v>
      </c>
      <c r="T35" s="65">
        <v>167</v>
      </c>
      <c r="U35" s="66">
        <v>1</v>
      </c>
      <c r="V35" s="52" t="s">
        <v>133</v>
      </c>
      <c r="W35" s="52" t="s">
        <v>133</v>
      </c>
    </row>
    <row r="36" spans="1:23" s="4" customFormat="1" ht="38.25">
      <c r="A36" s="29">
        <v>26</v>
      </c>
      <c r="B36" s="57" t="s">
        <v>210</v>
      </c>
      <c r="C36" s="58" t="s">
        <v>211</v>
      </c>
      <c r="D36" s="58" t="s">
        <v>123</v>
      </c>
      <c r="E36" s="59" t="s">
        <v>124</v>
      </c>
      <c r="F36" s="54" t="s">
        <v>212</v>
      </c>
      <c r="G36" s="64">
        <v>500000</v>
      </c>
      <c r="H36" s="54" t="s">
        <v>125</v>
      </c>
      <c r="I36" s="67" t="s">
        <v>143</v>
      </c>
      <c r="J36" s="58" t="s">
        <v>213</v>
      </c>
      <c r="K36" s="58" t="s">
        <v>128</v>
      </c>
      <c r="L36" s="58"/>
      <c r="M36" s="58" t="s">
        <v>159</v>
      </c>
      <c r="N36" s="58" t="s">
        <v>132</v>
      </c>
      <c r="O36" s="58" t="s">
        <v>132</v>
      </c>
      <c r="P36" s="58" t="s">
        <v>132</v>
      </c>
      <c r="Q36" s="58" t="s">
        <v>132</v>
      </c>
      <c r="R36" s="58" t="s">
        <v>110</v>
      </c>
      <c r="S36" s="58" t="s">
        <v>132</v>
      </c>
      <c r="T36" s="71">
        <v>501</v>
      </c>
      <c r="U36" s="72">
        <v>1</v>
      </c>
      <c r="V36" s="73" t="s">
        <v>133</v>
      </c>
      <c r="W36" s="52" t="s">
        <v>133</v>
      </c>
    </row>
    <row r="37" spans="1:23" s="4" customFormat="1" ht="38.25">
      <c r="A37" s="29">
        <v>27</v>
      </c>
      <c r="B37" s="30" t="s">
        <v>214</v>
      </c>
      <c r="C37" s="74" t="s">
        <v>215</v>
      </c>
      <c r="D37" s="74" t="s">
        <v>123</v>
      </c>
      <c r="E37" s="59" t="s">
        <v>124</v>
      </c>
      <c r="F37" s="29"/>
      <c r="G37" s="64">
        <v>30000</v>
      </c>
      <c r="H37" s="29" t="s">
        <v>216</v>
      </c>
      <c r="I37" s="76" t="s">
        <v>217</v>
      </c>
      <c r="J37" s="74" t="s">
        <v>218</v>
      </c>
      <c r="K37" s="74" t="s">
        <v>128</v>
      </c>
      <c r="L37" s="29" t="s">
        <v>145</v>
      </c>
      <c r="M37" s="74" t="s">
        <v>145</v>
      </c>
      <c r="N37" s="77" t="s">
        <v>219</v>
      </c>
      <c r="O37" s="77" t="s">
        <v>219</v>
      </c>
      <c r="P37" s="77" t="s">
        <v>219</v>
      </c>
      <c r="Q37" s="77"/>
      <c r="R37" s="77"/>
      <c r="S37" s="77"/>
      <c r="T37" s="77"/>
      <c r="U37" s="77"/>
      <c r="V37" s="77"/>
      <c r="W37" s="77"/>
    </row>
    <row r="38" spans="1:23" s="4" customFormat="1" ht="25.5">
      <c r="A38" s="29">
        <v>28</v>
      </c>
      <c r="B38" s="57" t="s">
        <v>220</v>
      </c>
      <c r="C38" s="54"/>
      <c r="D38" s="74" t="s">
        <v>123</v>
      </c>
      <c r="E38" s="59"/>
      <c r="F38" s="54">
        <v>2013</v>
      </c>
      <c r="G38" s="285">
        <v>250000</v>
      </c>
      <c r="H38" s="54" t="s">
        <v>216</v>
      </c>
      <c r="I38" s="67" t="s">
        <v>221</v>
      </c>
      <c r="J38" s="54" t="s">
        <v>222</v>
      </c>
      <c r="K38" s="58"/>
      <c r="L38" s="58"/>
      <c r="M38" s="58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s="4" customFormat="1" ht="25.5">
      <c r="A39" s="29">
        <v>29</v>
      </c>
      <c r="B39" s="30" t="s">
        <v>220</v>
      </c>
      <c r="C39" s="29"/>
      <c r="D39" s="74" t="s">
        <v>123</v>
      </c>
      <c r="E39" s="59"/>
      <c r="F39" s="29">
        <v>2014</v>
      </c>
      <c r="G39" s="75">
        <v>10000</v>
      </c>
      <c r="H39" s="29" t="s">
        <v>216</v>
      </c>
      <c r="I39" s="76" t="s">
        <v>223</v>
      </c>
      <c r="J39" s="29" t="s">
        <v>224</v>
      </c>
      <c r="K39" s="29"/>
      <c r="L39" s="29"/>
      <c r="M39" s="29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s="4" customFormat="1" ht="25.5">
      <c r="A40" s="29">
        <v>30</v>
      </c>
      <c r="B40" s="30" t="s">
        <v>220</v>
      </c>
      <c r="C40" s="29"/>
      <c r="D40" s="74" t="s">
        <v>123</v>
      </c>
      <c r="E40" s="59"/>
      <c r="F40" s="29">
        <v>2014</v>
      </c>
      <c r="G40" s="75">
        <v>10000</v>
      </c>
      <c r="H40" s="29" t="s">
        <v>216</v>
      </c>
      <c r="I40" s="76" t="s">
        <v>143</v>
      </c>
      <c r="J40" s="29" t="s">
        <v>225</v>
      </c>
      <c r="K40" s="29"/>
      <c r="L40" s="29"/>
      <c r="M40" s="29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s="4" customFormat="1" ht="25.5">
      <c r="A41" s="29">
        <v>31</v>
      </c>
      <c r="B41" s="30" t="s">
        <v>226</v>
      </c>
      <c r="C41" s="29"/>
      <c r="D41" s="74" t="s">
        <v>123</v>
      </c>
      <c r="E41" s="59"/>
      <c r="F41" s="29">
        <v>2014</v>
      </c>
      <c r="G41" s="75">
        <v>10000</v>
      </c>
      <c r="H41" s="29" t="s">
        <v>216</v>
      </c>
      <c r="I41" s="76" t="s">
        <v>143</v>
      </c>
      <c r="J41" s="29" t="s">
        <v>227</v>
      </c>
      <c r="K41" s="29"/>
      <c r="L41" s="29"/>
      <c r="M41" s="29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4" customFormat="1" ht="38.25">
      <c r="A42" s="29">
        <v>32</v>
      </c>
      <c r="B42" s="30" t="s">
        <v>226</v>
      </c>
      <c r="C42" s="29"/>
      <c r="D42" s="74" t="s">
        <v>123</v>
      </c>
      <c r="E42" s="59"/>
      <c r="F42" s="29">
        <v>2014</v>
      </c>
      <c r="G42" s="75">
        <v>10000</v>
      </c>
      <c r="H42" s="29" t="s">
        <v>216</v>
      </c>
      <c r="I42" s="76" t="s">
        <v>143</v>
      </c>
      <c r="J42" s="29" t="s">
        <v>218</v>
      </c>
      <c r="K42" s="29"/>
      <c r="L42" s="29"/>
      <c r="M42" s="29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4" customFormat="1" ht="25.5">
      <c r="A43" s="29">
        <v>33</v>
      </c>
      <c r="B43" s="30" t="s">
        <v>226</v>
      </c>
      <c r="C43" s="29"/>
      <c r="D43" s="74" t="s">
        <v>123</v>
      </c>
      <c r="E43" s="59"/>
      <c r="F43" s="29">
        <v>2014</v>
      </c>
      <c r="G43" s="75">
        <v>10000</v>
      </c>
      <c r="H43" s="29" t="s">
        <v>216</v>
      </c>
      <c r="I43" s="76" t="s">
        <v>143</v>
      </c>
      <c r="J43" s="29" t="s">
        <v>228</v>
      </c>
      <c r="K43" s="29"/>
      <c r="L43" s="29"/>
      <c r="M43" s="29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4" customFormat="1" ht="25.5">
      <c r="A44" s="29">
        <v>34</v>
      </c>
      <c r="B44" s="30" t="s">
        <v>220</v>
      </c>
      <c r="C44" s="29"/>
      <c r="D44" s="74" t="s">
        <v>123</v>
      </c>
      <c r="E44" s="59"/>
      <c r="F44" s="29">
        <v>2014</v>
      </c>
      <c r="G44" s="75">
        <v>10000</v>
      </c>
      <c r="H44" s="29" t="s">
        <v>216</v>
      </c>
      <c r="I44" s="76" t="s">
        <v>143</v>
      </c>
      <c r="J44" s="29" t="s">
        <v>229</v>
      </c>
      <c r="K44" s="29"/>
      <c r="L44" s="29"/>
      <c r="M44" s="29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4" customFormat="1" ht="25.5">
      <c r="A45" s="29">
        <v>35</v>
      </c>
      <c r="B45" s="30" t="s">
        <v>220</v>
      </c>
      <c r="C45" s="30"/>
      <c r="D45" s="74" t="s">
        <v>123</v>
      </c>
      <c r="E45" s="59"/>
      <c r="F45" s="29">
        <v>2014</v>
      </c>
      <c r="G45" s="75">
        <v>10000</v>
      </c>
      <c r="H45" s="29" t="s">
        <v>216</v>
      </c>
      <c r="I45" s="76" t="s">
        <v>143</v>
      </c>
      <c r="J45" s="29" t="s">
        <v>230</v>
      </c>
      <c r="K45" s="29"/>
      <c r="L45" s="29"/>
      <c r="M45" s="29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4" customFormat="1" ht="38.25">
      <c r="A46" s="29">
        <v>36</v>
      </c>
      <c r="B46" s="78" t="s">
        <v>798</v>
      </c>
      <c r="C46" s="29" t="s">
        <v>231</v>
      </c>
      <c r="D46" s="29" t="s">
        <v>85</v>
      </c>
      <c r="E46" s="59" t="s">
        <v>146</v>
      </c>
      <c r="F46" s="29">
        <v>1993</v>
      </c>
      <c r="G46" s="167">
        <v>9230</v>
      </c>
      <c r="H46" s="79" t="s">
        <v>216</v>
      </c>
      <c r="I46" s="76" t="s">
        <v>217</v>
      </c>
      <c r="J46" s="29" t="s">
        <v>232</v>
      </c>
      <c r="K46" s="29" t="s">
        <v>154</v>
      </c>
      <c r="L46" s="29" t="s">
        <v>154</v>
      </c>
      <c r="M46" s="29" t="s">
        <v>154</v>
      </c>
      <c r="N46" s="29" t="s">
        <v>132</v>
      </c>
      <c r="O46" s="29" t="s">
        <v>132</v>
      </c>
      <c r="P46" s="29" t="s">
        <v>132</v>
      </c>
      <c r="Q46" s="29" t="s">
        <v>132</v>
      </c>
      <c r="R46" s="29" t="s">
        <v>233</v>
      </c>
      <c r="S46" s="29" t="s">
        <v>132</v>
      </c>
      <c r="T46" s="77" t="s">
        <v>234</v>
      </c>
      <c r="U46" s="77">
        <v>1</v>
      </c>
      <c r="V46" s="77" t="s">
        <v>133</v>
      </c>
      <c r="W46" s="77" t="s">
        <v>133</v>
      </c>
    </row>
    <row r="47" spans="1:23" s="4" customFormat="1" ht="38.25">
      <c r="A47" s="29">
        <v>37</v>
      </c>
      <c r="B47" s="78" t="s">
        <v>235</v>
      </c>
      <c r="C47" s="29" t="s">
        <v>236</v>
      </c>
      <c r="D47" s="29" t="s">
        <v>123</v>
      </c>
      <c r="E47" s="59" t="s">
        <v>124</v>
      </c>
      <c r="F47" s="29">
        <v>1980</v>
      </c>
      <c r="G47" s="80">
        <v>120000</v>
      </c>
      <c r="H47" s="79" t="s">
        <v>125</v>
      </c>
      <c r="I47" s="76" t="s">
        <v>217</v>
      </c>
      <c r="J47" s="29" t="s">
        <v>237</v>
      </c>
      <c r="K47" s="29" t="s">
        <v>128</v>
      </c>
      <c r="L47" s="29" t="s">
        <v>141</v>
      </c>
      <c r="M47" s="78" t="s">
        <v>145</v>
      </c>
      <c r="N47" s="29" t="s">
        <v>132</v>
      </c>
      <c r="O47" s="29" t="s">
        <v>132</v>
      </c>
      <c r="P47" s="29" t="s">
        <v>132</v>
      </c>
      <c r="Q47" s="29" t="s">
        <v>132</v>
      </c>
      <c r="R47" s="29" t="s">
        <v>233</v>
      </c>
      <c r="S47" s="29" t="s">
        <v>132</v>
      </c>
      <c r="T47" s="77" t="s">
        <v>238</v>
      </c>
      <c r="U47" s="77">
        <v>3</v>
      </c>
      <c r="V47" s="77" t="s">
        <v>198</v>
      </c>
      <c r="W47" s="77" t="s">
        <v>133</v>
      </c>
    </row>
    <row r="48" spans="1:23" s="4" customFormat="1" ht="38.25">
      <c r="A48" s="29">
        <v>38</v>
      </c>
      <c r="B48" s="78" t="s">
        <v>239</v>
      </c>
      <c r="C48" s="29" t="s">
        <v>240</v>
      </c>
      <c r="D48" s="29" t="s">
        <v>123</v>
      </c>
      <c r="E48" s="59" t="s">
        <v>124</v>
      </c>
      <c r="F48" s="29">
        <v>1980</v>
      </c>
      <c r="G48" s="80">
        <v>120000</v>
      </c>
      <c r="H48" s="79" t="s">
        <v>125</v>
      </c>
      <c r="I48" s="76" t="s">
        <v>217</v>
      </c>
      <c r="J48" s="29" t="s">
        <v>241</v>
      </c>
      <c r="K48" s="29" t="s">
        <v>128</v>
      </c>
      <c r="L48" s="29" t="s">
        <v>141</v>
      </c>
      <c r="M48" s="78" t="s">
        <v>145</v>
      </c>
      <c r="N48" s="29" t="s">
        <v>132</v>
      </c>
      <c r="O48" s="29" t="s">
        <v>132</v>
      </c>
      <c r="P48" s="29" t="s">
        <v>132</v>
      </c>
      <c r="Q48" s="29" t="s">
        <v>132</v>
      </c>
      <c r="R48" s="29" t="s">
        <v>233</v>
      </c>
      <c r="S48" s="29" t="s">
        <v>132</v>
      </c>
      <c r="T48" s="77" t="s">
        <v>238</v>
      </c>
      <c r="U48" s="77">
        <v>3</v>
      </c>
      <c r="V48" s="77" t="s">
        <v>198</v>
      </c>
      <c r="W48" s="77" t="s">
        <v>133</v>
      </c>
    </row>
    <row r="49" spans="1:23" s="4" customFormat="1" ht="38.25">
      <c r="A49" s="29">
        <v>39</v>
      </c>
      <c r="B49" s="78" t="s">
        <v>242</v>
      </c>
      <c r="C49" s="29" t="s">
        <v>215</v>
      </c>
      <c r="D49" s="29" t="s">
        <v>123</v>
      </c>
      <c r="E49" s="59" t="s">
        <v>124</v>
      </c>
      <c r="F49" s="29">
        <v>1980</v>
      </c>
      <c r="G49" s="80">
        <v>120000</v>
      </c>
      <c r="H49" s="79" t="s">
        <v>125</v>
      </c>
      <c r="I49" s="76" t="s">
        <v>217</v>
      </c>
      <c r="J49" s="29" t="s">
        <v>243</v>
      </c>
      <c r="K49" s="29" t="s">
        <v>128</v>
      </c>
      <c r="L49" s="29" t="s">
        <v>141</v>
      </c>
      <c r="M49" s="78" t="s">
        <v>145</v>
      </c>
      <c r="N49" s="29" t="s">
        <v>132</v>
      </c>
      <c r="O49" s="29" t="s">
        <v>132</v>
      </c>
      <c r="P49" s="29" t="s">
        <v>132</v>
      </c>
      <c r="Q49" s="29" t="s">
        <v>132</v>
      </c>
      <c r="R49" s="29" t="s">
        <v>233</v>
      </c>
      <c r="S49" s="29" t="s">
        <v>132</v>
      </c>
      <c r="T49" s="77" t="s">
        <v>238</v>
      </c>
      <c r="U49" s="77">
        <v>3</v>
      </c>
      <c r="V49" s="77" t="s">
        <v>198</v>
      </c>
      <c r="W49" s="77" t="s">
        <v>133</v>
      </c>
    </row>
    <row r="50" spans="1:23" s="4" customFormat="1" ht="38.25">
      <c r="A50" s="29">
        <v>40</v>
      </c>
      <c r="B50" s="78" t="s">
        <v>802</v>
      </c>
      <c r="C50" s="29" t="s">
        <v>215</v>
      </c>
      <c r="D50" s="29" t="s">
        <v>85</v>
      </c>
      <c r="E50" s="59" t="s">
        <v>146</v>
      </c>
      <c r="F50" s="29">
        <v>1970</v>
      </c>
      <c r="G50" s="288">
        <v>11110.97</v>
      </c>
      <c r="H50" s="79" t="s">
        <v>216</v>
      </c>
      <c r="I50" s="76" t="s">
        <v>143</v>
      </c>
      <c r="J50" s="54" t="s">
        <v>244</v>
      </c>
      <c r="K50" s="29" t="s">
        <v>128</v>
      </c>
      <c r="L50" s="78" t="s">
        <v>245</v>
      </c>
      <c r="M50" s="78" t="s">
        <v>130</v>
      </c>
      <c r="N50" s="29" t="s">
        <v>219</v>
      </c>
      <c r="O50" s="29" t="s">
        <v>219</v>
      </c>
      <c r="P50" s="29" t="s">
        <v>219</v>
      </c>
      <c r="Q50" s="29" t="s">
        <v>219</v>
      </c>
      <c r="R50" s="29" t="s">
        <v>233</v>
      </c>
      <c r="S50" s="29" t="s">
        <v>219</v>
      </c>
      <c r="T50" s="77" t="s">
        <v>246</v>
      </c>
      <c r="U50" s="77">
        <v>2</v>
      </c>
      <c r="V50" s="77" t="s">
        <v>133</v>
      </c>
      <c r="W50" s="77" t="s">
        <v>133</v>
      </c>
    </row>
    <row r="51" spans="1:23" s="4" customFormat="1" ht="38.25">
      <c r="A51" s="29">
        <v>41</v>
      </c>
      <c r="B51" s="78" t="s">
        <v>247</v>
      </c>
      <c r="C51" s="29" t="s">
        <v>215</v>
      </c>
      <c r="D51" s="29" t="s">
        <v>123</v>
      </c>
      <c r="E51" s="59" t="s">
        <v>146</v>
      </c>
      <c r="F51" s="29">
        <v>1970</v>
      </c>
      <c r="G51" s="287">
        <v>80000</v>
      </c>
      <c r="H51" s="79" t="s">
        <v>125</v>
      </c>
      <c r="I51" s="76" t="s">
        <v>143</v>
      </c>
      <c r="J51" s="29" t="s">
        <v>248</v>
      </c>
      <c r="K51" s="29" t="s">
        <v>128</v>
      </c>
      <c r="L51" s="78" t="s">
        <v>245</v>
      </c>
      <c r="M51" s="78" t="s">
        <v>130</v>
      </c>
      <c r="N51" s="29" t="s">
        <v>219</v>
      </c>
      <c r="O51" s="29" t="s">
        <v>219</v>
      </c>
      <c r="P51" s="29" t="s">
        <v>219</v>
      </c>
      <c r="Q51" s="29" t="s">
        <v>219</v>
      </c>
      <c r="R51" s="29" t="s">
        <v>233</v>
      </c>
      <c r="S51" s="29" t="s">
        <v>219</v>
      </c>
      <c r="T51" s="77" t="s">
        <v>249</v>
      </c>
      <c r="U51" s="77">
        <v>2</v>
      </c>
      <c r="V51" s="77" t="s">
        <v>133</v>
      </c>
      <c r="W51" s="77" t="s">
        <v>133</v>
      </c>
    </row>
    <row r="52" spans="1:23" s="4" customFormat="1" ht="25.5">
      <c r="A52" s="29">
        <v>42</v>
      </c>
      <c r="B52" s="78" t="s">
        <v>250</v>
      </c>
      <c r="C52" s="29" t="s">
        <v>251</v>
      </c>
      <c r="D52" s="29" t="s">
        <v>123</v>
      </c>
      <c r="E52" s="59" t="s">
        <v>146</v>
      </c>
      <c r="F52" s="29">
        <v>1955</v>
      </c>
      <c r="G52" s="80">
        <v>30000</v>
      </c>
      <c r="H52" s="79" t="s">
        <v>125</v>
      </c>
      <c r="I52" s="76" t="s">
        <v>143</v>
      </c>
      <c r="J52" s="29" t="s">
        <v>252</v>
      </c>
      <c r="K52" s="29" t="s">
        <v>128</v>
      </c>
      <c r="L52" s="29" t="s">
        <v>128</v>
      </c>
      <c r="M52" s="78" t="s">
        <v>173</v>
      </c>
      <c r="N52" s="29" t="s">
        <v>253</v>
      </c>
      <c r="O52" s="29" t="s">
        <v>253</v>
      </c>
      <c r="P52" s="29" t="s">
        <v>132</v>
      </c>
      <c r="Q52" s="29"/>
      <c r="R52" s="29" t="s">
        <v>233</v>
      </c>
      <c r="S52" s="29" t="s">
        <v>219</v>
      </c>
      <c r="T52" s="77" t="s">
        <v>254</v>
      </c>
      <c r="U52" s="77">
        <v>1</v>
      </c>
      <c r="V52" s="77" t="s">
        <v>133</v>
      </c>
      <c r="W52" s="77" t="s">
        <v>133</v>
      </c>
    </row>
    <row r="53" spans="1:23" s="7" customFormat="1" ht="23.25" customHeight="1">
      <c r="A53" s="29">
        <v>43</v>
      </c>
      <c r="B53" s="78" t="s">
        <v>255</v>
      </c>
      <c r="C53" s="29" t="s">
        <v>251</v>
      </c>
      <c r="D53" s="29" t="s">
        <v>123</v>
      </c>
      <c r="E53" s="59" t="s">
        <v>146</v>
      </c>
      <c r="F53" s="29">
        <v>1955</v>
      </c>
      <c r="G53" s="80">
        <v>30000</v>
      </c>
      <c r="H53" s="79" t="s">
        <v>125</v>
      </c>
      <c r="I53" s="76" t="s">
        <v>143</v>
      </c>
      <c r="J53" s="29" t="s">
        <v>252</v>
      </c>
      <c r="K53" s="29" t="s">
        <v>128</v>
      </c>
      <c r="L53" s="29" t="s">
        <v>128</v>
      </c>
      <c r="M53" s="78" t="s">
        <v>173</v>
      </c>
      <c r="N53" s="29" t="s">
        <v>132</v>
      </c>
      <c r="O53" s="29" t="s">
        <v>132</v>
      </c>
      <c r="P53" s="29" t="s">
        <v>132</v>
      </c>
      <c r="Q53" s="29" t="s">
        <v>219</v>
      </c>
      <c r="R53" s="29" t="s">
        <v>233</v>
      </c>
      <c r="S53" s="29" t="s">
        <v>219</v>
      </c>
      <c r="T53" s="77" t="s">
        <v>256</v>
      </c>
      <c r="U53" s="77">
        <v>1</v>
      </c>
      <c r="V53" s="77" t="s">
        <v>133</v>
      </c>
      <c r="W53" s="77" t="s">
        <v>133</v>
      </c>
    </row>
    <row r="54" spans="1:23" ht="38.25">
      <c r="A54" s="29">
        <v>44</v>
      </c>
      <c r="B54" s="78" t="s">
        <v>257</v>
      </c>
      <c r="C54" s="29" t="s">
        <v>215</v>
      </c>
      <c r="D54" s="74" t="s">
        <v>123</v>
      </c>
      <c r="E54" s="59" t="s">
        <v>146</v>
      </c>
      <c r="F54" s="29">
        <v>2015</v>
      </c>
      <c r="G54" s="80">
        <v>80000</v>
      </c>
      <c r="H54" s="79" t="s">
        <v>125</v>
      </c>
      <c r="I54" s="76" t="s">
        <v>143</v>
      </c>
      <c r="J54" s="29" t="s">
        <v>218</v>
      </c>
      <c r="K54" s="29" t="s">
        <v>258</v>
      </c>
      <c r="L54" s="78"/>
      <c r="M54" s="78"/>
      <c r="N54" s="29"/>
      <c r="O54" s="29"/>
      <c r="P54" s="29" t="s">
        <v>259</v>
      </c>
      <c r="Q54" s="29"/>
      <c r="R54" s="29"/>
      <c r="S54" s="29"/>
      <c r="T54" s="77"/>
      <c r="U54" s="77"/>
      <c r="V54" s="77"/>
      <c r="W54" s="77"/>
    </row>
    <row r="55" spans="1:23" s="4" customFormat="1" ht="25.5">
      <c r="A55" s="29">
        <v>45</v>
      </c>
      <c r="B55" s="78" t="s">
        <v>260</v>
      </c>
      <c r="C55" s="29" t="s">
        <v>261</v>
      </c>
      <c r="D55" s="29" t="s">
        <v>123</v>
      </c>
      <c r="E55" s="59" t="s">
        <v>146</v>
      </c>
      <c r="F55" s="29">
        <v>1992</v>
      </c>
      <c r="G55" s="80">
        <v>252000</v>
      </c>
      <c r="H55" s="79" t="s">
        <v>125</v>
      </c>
      <c r="I55" s="76" t="s">
        <v>143</v>
      </c>
      <c r="J55" s="29" t="s">
        <v>262</v>
      </c>
      <c r="K55" s="29" t="s">
        <v>128</v>
      </c>
      <c r="L55" s="29" t="s">
        <v>263</v>
      </c>
      <c r="M55" s="78" t="s">
        <v>145</v>
      </c>
      <c r="N55" s="29" t="s">
        <v>132</v>
      </c>
      <c r="O55" s="29" t="s">
        <v>132</v>
      </c>
      <c r="P55" s="29" t="s">
        <v>132</v>
      </c>
      <c r="Q55" s="29" t="s">
        <v>219</v>
      </c>
      <c r="R55" s="29" t="s">
        <v>233</v>
      </c>
      <c r="S55" s="29" t="s">
        <v>132</v>
      </c>
      <c r="T55" s="77" t="s">
        <v>264</v>
      </c>
      <c r="U55" s="77">
        <v>1</v>
      </c>
      <c r="V55" s="77" t="s">
        <v>133</v>
      </c>
      <c r="W55" s="77" t="s">
        <v>133</v>
      </c>
    </row>
    <row r="56" spans="1:23" s="4" customFormat="1" ht="12.75">
      <c r="A56" s="82">
        <v>46</v>
      </c>
      <c r="B56" s="83" t="s">
        <v>220</v>
      </c>
      <c r="C56" s="82" t="s">
        <v>265</v>
      </c>
      <c r="D56" s="74" t="s">
        <v>123</v>
      </c>
      <c r="E56" s="59" t="s">
        <v>146</v>
      </c>
      <c r="F56" s="82">
        <v>2019</v>
      </c>
      <c r="G56" s="84">
        <v>22884</v>
      </c>
      <c r="H56" s="85" t="s">
        <v>216</v>
      </c>
      <c r="I56" s="86" t="s">
        <v>143</v>
      </c>
      <c r="J56" s="82" t="s">
        <v>266</v>
      </c>
      <c r="K56" s="83"/>
      <c r="L56" s="83"/>
      <c r="M56" s="83"/>
      <c r="N56" s="83"/>
      <c r="O56" s="83"/>
      <c r="P56" s="83"/>
      <c r="Q56" s="83"/>
      <c r="R56" s="83"/>
      <c r="S56" s="83"/>
      <c r="T56" s="231"/>
      <c r="U56" s="231"/>
      <c r="V56" s="231"/>
      <c r="W56" s="231"/>
    </row>
    <row r="57" spans="1:23" s="4" customFormat="1" ht="18.75" customHeight="1">
      <c r="A57" s="82">
        <v>47</v>
      </c>
      <c r="B57" s="83" t="s">
        <v>267</v>
      </c>
      <c r="C57" s="82" t="s">
        <v>268</v>
      </c>
      <c r="D57" s="82" t="s">
        <v>124</v>
      </c>
      <c r="E57" s="59" t="s">
        <v>146</v>
      </c>
      <c r="F57" s="82">
        <v>2018</v>
      </c>
      <c r="G57" s="237">
        <v>50000</v>
      </c>
      <c r="H57" s="85" t="s">
        <v>216</v>
      </c>
      <c r="I57" s="86" t="s">
        <v>143</v>
      </c>
      <c r="J57" s="82" t="s">
        <v>269</v>
      </c>
      <c r="K57" s="83"/>
      <c r="L57" s="83"/>
      <c r="M57" s="83"/>
      <c r="N57" s="83"/>
      <c r="O57" s="83"/>
      <c r="P57" s="83"/>
      <c r="Q57" s="83"/>
      <c r="R57" s="83"/>
      <c r="S57" s="83"/>
      <c r="T57" s="231"/>
      <c r="U57" s="231"/>
      <c r="V57" s="231"/>
      <c r="W57" s="231"/>
    </row>
    <row r="58" spans="1:23" s="7" customFormat="1" ht="17.25" customHeight="1">
      <c r="A58" s="302" t="s">
        <v>0</v>
      </c>
      <c r="B58" s="303"/>
      <c r="C58" s="303"/>
      <c r="D58" s="303"/>
      <c r="E58" s="303"/>
      <c r="F58" s="304"/>
      <c r="G58" s="174">
        <f>SUM(G11:G57)</f>
        <v>11536724.97</v>
      </c>
      <c r="H58" s="166"/>
      <c r="I58" s="166"/>
      <c r="J58" s="166"/>
      <c r="K58" s="166"/>
      <c r="L58" s="166"/>
      <c r="M58" s="166"/>
      <c r="N58" s="166"/>
      <c r="O58" s="166"/>
      <c r="P58" s="232"/>
      <c r="Q58" s="232"/>
      <c r="R58" s="232"/>
      <c r="S58" s="232"/>
      <c r="T58" s="232"/>
      <c r="U58" s="232"/>
      <c r="V58" s="232"/>
      <c r="W58" s="232"/>
    </row>
    <row r="59" spans="1:23" ht="21.75" customHeight="1">
      <c r="A59" s="298" t="s">
        <v>713</v>
      </c>
      <c r="B59" s="298"/>
      <c r="C59" s="298"/>
      <c r="D59" s="298"/>
      <c r="E59" s="298"/>
      <c r="F59" s="298"/>
      <c r="G59" s="298"/>
      <c r="H59" s="220"/>
      <c r="I59" s="229"/>
      <c r="J59" s="229"/>
      <c r="K59" s="229"/>
      <c r="L59" s="229"/>
      <c r="M59" s="229"/>
      <c r="N59" s="229"/>
      <c r="O59" s="229"/>
      <c r="P59" s="230"/>
      <c r="Q59" s="230"/>
      <c r="R59" s="230"/>
      <c r="S59" s="230"/>
      <c r="T59" s="230"/>
      <c r="U59" s="230"/>
      <c r="V59" s="230"/>
      <c r="W59" s="230"/>
    </row>
    <row r="60" spans="1:23" s="7" customFormat="1" ht="51">
      <c r="A60" s="29">
        <v>1</v>
      </c>
      <c r="B60" s="30" t="s">
        <v>533</v>
      </c>
      <c r="C60" s="29" t="s">
        <v>534</v>
      </c>
      <c r="D60" s="59" t="s">
        <v>198</v>
      </c>
      <c r="E60" s="59" t="s">
        <v>133</v>
      </c>
      <c r="F60" s="29">
        <v>1961</v>
      </c>
      <c r="G60" s="238">
        <v>1500000</v>
      </c>
      <c r="H60" s="161" t="s">
        <v>125</v>
      </c>
      <c r="I60" s="170" t="s">
        <v>535</v>
      </c>
      <c r="J60" s="29" t="s">
        <v>536</v>
      </c>
      <c r="K60" s="82" t="s">
        <v>537</v>
      </c>
      <c r="L60" s="82" t="s">
        <v>538</v>
      </c>
      <c r="M60" s="82" t="s">
        <v>539</v>
      </c>
      <c r="N60" s="77" t="s">
        <v>572</v>
      </c>
      <c r="O60" s="77" t="s">
        <v>572</v>
      </c>
      <c r="P60" s="77" t="s">
        <v>572</v>
      </c>
      <c r="Q60" s="77" t="s">
        <v>572</v>
      </c>
      <c r="R60" s="77" t="s">
        <v>572</v>
      </c>
      <c r="S60" s="77" t="s">
        <v>572</v>
      </c>
      <c r="T60" s="175" t="s">
        <v>573</v>
      </c>
      <c r="U60" s="175">
        <v>2</v>
      </c>
      <c r="V60" s="175" t="s">
        <v>133</v>
      </c>
      <c r="W60" s="175" t="s">
        <v>133</v>
      </c>
    </row>
    <row r="61" spans="1:23" s="7" customFormat="1" ht="25.5">
      <c r="A61" s="29">
        <v>2</v>
      </c>
      <c r="B61" s="30" t="s">
        <v>540</v>
      </c>
      <c r="C61" s="29" t="s">
        <v>541</v>
      </c>
      <c r="D61" s="59" t="s">
        <v>198</v>
      </c>
      <c r="E61" s="59" t="s">
        <v>133</v>
      </c>
      <c r="F61" s="76"/>
      <c r="G61" s="238">
        <v>500000</v>
      </c>
      <c r="H61" s="161" t="s">
        <v>125</v>
      </c>
      <c r="I61" s="76" t="s">
        <v>542</v>
      </c>
      <c r="J61" s="29" t="s">
        <v>543</v>
      </c>
      <c r="K61" s="29" t="s">
        <v>537</v>
      </c>
      <c r="L61" s="29"/>
      <c r="M61" s="29" t="s">
        <v>544</v>
      </c>
      <c r="N61" s="77" t="s">
        <v>572</v>
      </c>
      <c r="O61" s="77" t="s">
        <v>572</v>
      </c>
      <c r="P61" s="77" t="s">
        <v>572</v>
      </c>
      <c r="Q61" s="77" t="s">
        <v>572</v>
      </c>
      <c r="R61" s="77" t="s">
        <v>572</v>
      </c>
      <c r="S61" s="77" t="s">
        <v>572</v>
      </c>
      <c r="T61" s="77" t="s">
        <v>574</v>
      </c>
      <c r="U61" s="77">
        <v>2</v>
      </c>
      <c r="V61" s="77" t="s">
        <v>133</v>
      </c>
      <c r="W61" s="77" t="s">
        <v>133</v>
      </c>
    </row>
    <row r="62" spans="1:23" s="7" customFormat="1" ht="38.25">
      <c r="A62" s="29">
        <v>3</v>
      </c>
      <c r="B62" s="30" t="s">
        <v>545</v>
      </c>
      <c r="C62" s="29" t="s">
        <v>546</v>
      </c>
      <c r="D62" s="59" t="s">
        <v>198</v>
      </c>
      <c r="E62" s="59" t="s">
        <v>133</v>
      </c>
      <c r="F62" s="76"/>
      <c r="G62" s="238">
        <v>100000</v>
      </c>
      <c r="H62" s="161" t="s">
        <v>125</v>
      </c>
      <c r="I62" s="76" t="s">
        <v>547</v>
      </c>
      <c r="J62" s="29" t="s">
        <v>548</v>
      </c>
      <c r="K62" s="29" t="s">
        <v>549</v>
      </c>
      <c r="L62" s="29" t="s">
        <v>550</v>
      </c>
      <c r="M62" s="29" t="s">
        <v>551</v>
      </c>
      <c r="N62" s="77" t="s">
        <v>572</v>
      </c>
      <c r="O62" s="77" t="s">
        <v>572</v>
      </c>
      <c r="P62" s="77" t="s">
        <v>572</v>
      </c>
      <c r="Q62" s="77" t="s">
        <v>572</v>
      </c>
      <c r="R62" s="77" t="s">
        <v>572</v>
      </c>
      <c r="S62" s="77" t="s">
        <v>572</v>
      </c>
      <c r="T62" s="77" t="s">
        <v>575</v>
      </c>
      <c r="U62" s="77">
        <v>1</v>
      </c>
      <c r="V62" s="77" t="s">
        <v>133</v>
      </c>
      <c r="W62" s="77" t="s">
        <v>133</v>
      </c>
    </row>
    <row r="63" spans="1:23" s="7" customFormat="1" ht="25.5">
      <c r="A63" s="29">
        <v>4</v>
      </c>
      <c r="B63" s="30" t="s">
        <v>553</v>
      </c>
      <c r="C63" s="29" t="s">
        <v>143</v>
      </c>
      <c r="D63" s="59" t="s">
        <v>198</v>
      </c>
      <c r="E63" s="59"/>
      <c r="F63" s="76"/>
      <c r="G63" s="239">
        <v>7248.14</v>
      </c>
      <c r="H63" s="29" t="s">
        <v>216</v>
      </c>
      <c r="I63" s="76"/>
      <c r="J63" s="29"/>
      <c r="K63" s="29" t="s">
        <v>554</v>
      </c>
      <c r="L63" s="29"/>
      <c r="M63" s="29"/>
      <c r="N63" s="77"/>
      <c r="O63" s="77"/>
      <c r="P63" s="77"/>
      <c r="Q63" s="77"/>
      <c r="R63" s="77"/>
      <c r="S63" s="77"/>
      <c r="T63" s="77"/>
      <c r="U63" s="77"/>
      <c r="V63" s="77" t="s">
        <v>110</v>
      </c>
      <c r="W63" s="77" t="s">
        <v>110</v>
      </c>
    </row>
    <row r="64" spans="1:23" s="7" customFormat="1" ht="16.5" customHeight="1">
      <c r="A64" s="29">
        <v>5</v>
      </c>
      <c r="B64" s="172" t="s">
        <v>553</v>
      </c>
      <c r="C64" s="171" t="s">
        <v>143</v>
      </c>
      <c r="D64" s="171" t="s">
        <v>198</v>
      </c>
      <c r="E64" s="171"/>
      <c r="F64" s="173"/>
      <c r="G64" s="239">
        <v>1670.57</v>
      </c>
      <c r="H64" s="171" t="s">
        <v>216</v>
      </c>
      <c r="I64" s="76"/>
      <c r="J64" s="29"/>
      <c r="K64" s="165"/>
      <c r="L64" s="165"/>
      <c r="M64" s="165"/>
      <c r="N64" s="77"/>
      <c r="O64" s="77"/>
      <c r="P64" s="77"/>
      <c r="Q64" s="77"/>
      <c r="R64" s="77"/>
      <c r="S64" s="77"/>
      <c r="T64" s="77"/>
      <c r="U64" s="77"/>
      <c r="V64" s="77" t="s">
        <v>110</v>
      </c>
      <c r="W64" s="77" t="s">
        <v>110</v>
      </c>
    </row>
    <row r="65" spans="1:23" s="7" customFormat="1" ht="76.5">
      <c r="A65" s="29">
        <v>6</v>
      </c>
      <c r="B65" s="30" t="s">
        <v>555</v>
      </c>
      <c r="C65" s="29" t="s">
        <v>556</v>
      </c>
      <c r="D65" s="29" t="s">
        <v>198</v>
      </c>
      <c r="E65" s="29" t="s">
        <v>557</v>
      </c>
      <c r="F65" s="29" t="s">
        <v>558</v>
      </c>
      <c r="G65" s="239">
        <v>228057.17</v>
      </c>
      <c r="H65" s="79" t="s">
        <v>216</v>
      </c>
      <c r="I65" s="76" t="s">
        <v>552</v>
      </c>
      <c r="J65" s="29" t="s">
        <v>536</v>
      </c>
      <c r="K65" s="82" t="s">
        <v>537</v>
      </c>
      <c r="L65" s="82" t="s">
        <v>538</v>
      </c>
      <c r="M65" s="82" t="s">
        <v>539</v>
      </c>
      <c r="N65" s="29" t="s">
        <v>572</v>
      </c>
      <c r="O65" s="29" t="s">
        <v>572</v>
      </c>
      <c r="P65" s="29" t="s">
        <v>576</v>
      </c>
      <c r="Q65" s="29" t="s">
        <v>577</v>
      </c>
      <c r="R65" s="29" t="s">
        <v>217</v>
      </c>
      <c r="S65" s="29" t="s">
        <v>576</v>
      </c>
      <c r="T65" s="77"/>
      <c r="U65" s="77">
        <v>1</v>
      </c>
      <c r="V65" s="77" t="s">
        <v>133</v>
      </c>
      <c r="W65" s="77" t="s">
        <v>133</v>
      </c>
    </row>
    <row r="66" spans="1:23" s="7" customFormat="1" ht="89.25">
      <c r="A66" s="29">
        <v>7</v>
      </c>
      <c r="B66" s="83" t="s">
        <v>559</v>
      </c>
      <c r="C66" s="29" t="s">
        <v>560</v>
      </c>
      <c r="D66" s="82" t="s">
        <v>123</v>
      </c>
      <c r="E66" s="59" t="s">
        <v>85</v>
      </c>
      <c r="F66" s="29">
        <v>2000</v>
      </c>
      <c r="G66" s="238">
        <v>2940000</v>
      </c>
      <c r="H66" s="29" t="s">
        <v>125</v>
      </c>
      <c r="I66" s="29" t="s">
        <v>561</v>
      </c>
      <c r="J66" s="29" t="s">
        <v>562</v>
      </c>
      <c r="K66" s="29" t="s">
        <v>563</v>
      </c>
      <c r="L66" s="29" t="s">
        <v>564</v>
      </c>
      <c r="M66" s="29" t="s">
        <v>565</v>
      </c>
      <c r="N66" s="29" t="s">
        <v>578</v>
      </c>
      <c r="O66" s="29" t="s">
        <v>578</v>
      </c>
      <c r="P66" s="74" t="s">
        <v>578</v>
      </c>
      <c r="Q66" s="74" t="s">
        <v>578</v>
      </c>
      <c r="R66" s="74" t="s">
        <v>110</v>
      </c>
      <c r="S66" s="74" t="s">
        <v>578</v>
      </c>
      <c r="T66" s="74">
        <v>1505.25</v>
      </c>
      <c r="U66" s="74">
        <v>3</v>
      </c>
      <c r="V66" s="74" t="s">
        <v>123</v>
      </c>
      <c r="W66" s="74" t="s">
        <v>85</v>
      </c>
    </row>
    <row r="67" spans="1:23" s="7" customFormat="1" ht="89.25">
      <c r="A67" s="29">
        <v>8</v>
      </c>
      <c r="B67" s="78" t="s">
        <v>566</v>
      </c>
      <c r="C67" s="29" t="s">
        <v>567</v>
      </c>
      <c r="D67" s="29" t="s">
        <v>123</v>
      </c>
      <c r="E67" s="59" t="s">
        <v>85</v>
      </c>
      <c r="F67" s="29">
        <v>2010</v>
      </c>
      <c r="G67" s="238">
        <v>2380000</v>
      </c>
      <c r="H67" s="29" t="s">
        <v>125</v>
      </c>
      <c r="I67" s="29" t="s">
        <v>568</v>
      </c>
      <c r="J67" s="29" t="s">
        <v>562</v>
      </c>
      <c r="K67" s="29" t="s">
        <v>569</v>
      </c>
      <c r="L67" s="29" t="s">
        <v>570</v>
      </c>
      <c r="M67" s="29" t="s">
        <v>571</v>
      </c>
      <c r="N67" s="29" t="s">
        <v>578</v>
      </c>
      <c r="O67" s="29" t="s">
        <v>578</v>
      </c>
      <c r="P67" s="74" t="s">
        <v>578</v>
      </c>
      <c r="Q67" s="74" t="s">
        <v>578</v>
      </c>
      <c r="R67" s="74" t="s">
        <v>110</v>
      </c>
      <c r="S67" s="74" t="s">
        <v>578</v>
      </c>
      <c r="T67" s="74">
        <v>836.6</v>
      </c>
      <c r="U67" s="74">
        <v>2</v>
      </c>
      <c r="V67" s="74" t="s">
        <v>85</v>
      </c>
      <c r="W67" s="74" t="s">
        <v>85</v>
      </c>
    </row>
    <row r="68" spans="1:23" s="7" customFormat="1" ht="18" customHeight="1">
      <c r="A68" s="302" t="s">
        <v>0</v>
      </c>
      <c r="B68" s="303"/>
      <c r="C68" s="303"/>
      <c r="D68" s="303"/>
      <c r="E68" s="303"/>
      <c r="F68" s="304"/>
      <c r="G68" s="174">
        <f>SUM(G60:G67)</f>
        <v>7656975.88</v>
      </c>
      <c r="H68" s="166"/>
      <c r="I68" s="166"/>
      <c r="J68" s="166"/>
      <c r="K68" s="166"/>
      <c r="L68" s="166"/>
      <c r="M68" s="166"/>
      <c r="N68" s="166"/>
      <c r="O68" s="166"/>
      <c r="P68" s="232"/>
      <c r="Q68" s="232"/>
      <c r="R68" s="232"/>
      <c r="S68" s="232"/>
      <c r="T68" s="232"/>
      <c r="U68" s="232"/>
      <c r="V68" s="232"/>
      <c r="W68" s="232"/>
    </row>
    <row r="69" spans="1:23" ht="21" customHeight="1">
      <c r="A69" s="298" t="s">
        <v>714</v>
      </c>
      <c r="B69" s="298"/>
      <c r="C69" s="298"/>
      <c r="D69" s="298"/>
      <c r="E69" s="298"/>
      <c r="F69" s="298"/>
      <c r="G69" s="298"/>
      <c r="H69" s="220"/>
      <c r="I69" s="229"/>
      <c r="J69" s="229"/>
      <c r="K69" s="229"/>
      <c r="L69" s="229"/>
      <c r="M69" s="229"/>
      <c r="N69" s="229"/>
      <c r="O69" s="229"/>
      <c r="P69" s="230"/>
      <c r="Q69" s="230"/>
      <c r="R69" s="230"/>
      <c r="S69" s="230"/>
      <c r="T69" s="230"/>
      <c r="U69" s="230"/>
      <c r="V69" s="230"/>
      <c r="W69" s="230"/>
    </row>
    <row r="70" spans="1:23" s="7" customFormat="1" ht="63.75">
      <c r="A70" s="2">
        <v>1</v>
      </c>
      <c r="B70" s="30" t="s">
        <v>601</v>
      </c>
      <c r="C70" s="29" t="s">
        <v>602</v>
      </c>
      <c r="D70" s="82" t="s">
        <v>198</v>
      </c>
      <c r="E70" s="82" t="s">
        <v>133</v>
      </c>
      <c r="F70" s="29" t="s">
        <v>603</v>
      </c>
      <c r="G70" s="177">
        <v>712000</v>
      </c>
      <c r="H70" s="178" t="s">
        <v>604</v>
      </c>
      <c r="I70" s="76" t="s">
        <v>605</v>
      </c>
      <c r="J70" s="29" t="s">
        <v>606</v>
      </c>
      <c r="K70" s="82" t="s">
        <v>537</v>
      </c>
      <c r="L70" s="82" t="s">
        <v>607</v>
      </c>
      <c r="M70" s="82" t="s">
        <v>608</v>
      </c>
      <c r="N70" s="82" t="s">
        <v>572</v>
      </c>
      <c r="O70" s="82" t="s">
        <v>572</v>
      </c>
      <c r="P70" s="82" t="s">
        <v>572</v>
      </c>
      <c r="Q70" s="82" t="s">
        <v>578</v>
      </c>
      <c r="R70" s="82" t="s">
        <v>110</v>
      </c>
      <c r="S70" s="82" t="s">
        <v>578</v>
      </c>
      <c r="T70" s="175" t="s">
        <v>624</v>
      </c>
      <c r="U70" s="175">
        <v>2</v>
      </c>
      <c r="V70" s="175" t="s">
        <v>146</v>
      </c>
      <c r="W70" s="175" t="s">
        <v>146</v>
      </c>
    </row>
    <row r="71" spans="1:23" s="7" customFormat="1" ht="102">
      <c r="A71" s="2">
        <v>2</v>
      </c>
      <c r="B71" s="30" t="s">
        <v>609</v>
      </c>
      <c r="C71" s="29" t="s">
        <v>610</v>
      </c>
      <c r="D71" s="29" t="s">
        <v>198</v>
      </c>
      <c r="E71" s="29" t="s">
        <v>133</v>
      </c>
      <c r="F71" s="29">
        <v>2004</v>
      </c>
      <c r="G71" s="177">
        <v>3222000</v>
      </c>
      <c r="H71" s="178" t="s">
        <v>125</v>
      </c>
      <c r="I71" s="76" t="s">
        <v>605</v>
      </c>
      <c r="J71" s="29" t="s">
        <v>611</v>
      </c>
      <c r="K71" s="29" t="s">
        <v>537</v>
      </c>
      <c r="L71" s="29" t="s">
        <v>612</v>
      </c>
      <c r="M71" s="29" t="s">
        <v>613</v>
      </c>
      <c r="N71" s="29" t="s">
        <v>572</v>
      </c>
      <c r="O71" s="29" t="s">
        <v>572</v>
      </c>
      <c r="P71" s="29" t="s">
        <v>572</v>
      </c>
      <c r="Q71" s="29" t="s">
        <v>578</v>
      </c>
      <c r="R71" s="29" t="s">
        <v>110</v>
      </c>
      <c r="S71" s="29" t="s">
        <v>578</v>
      </c>
      <c r="T71" s="77" t="s">
        <v>625</v>
      </c>
      <c r="U71" s="77">
        <v>1</v>
      </c>
      <c r="V71" s="77" t="s">
        <v>146</v>
      </c>
      <c r="W71" s="77" t="s">
        <v>133</v>
      </c>
    </row>
    <row r="72" spans="1:23" s="7" customFormat="1" ht="38.25">
      <c r="A72" s="2">
        <v>3</v>
      </c>
      <c r="B72" s="30" t="s">
        <v>614</v>
      </c>
      <c r="C72" s="29" t="s">
        <v>615</v>
      </c>
      <c r="D72" s="29" t="s">
        <v>198</v>
      </c>
      <c r="E72" s="29" t="s">
        <v>133</v>
      </c>
      <c r="F72" s="29"/>
      <c r="G72" s="177">
        <v>74000</v>
      </c>
      <c r="H72" s="178" t="s">
        <v>604</v>
      </c>
      <c r="I72" s="76" t="s">
        <v>616</v>
      </c>
      <c r="J72" s="29" t="s">
        <v>611</v>
      </c>
      <c r="K72" s="29" t="s">
        <v>537</v>
      </c>
      <c r="L72" s="29" t="s">
        <v>607</v>
      </c>
      <c r="M72" s="29" t="s">
        <v>617</v>
      </c>
      <c r="N72" s="29" t="s">
        <v>572</v>
      </c>
      <c r="O72" s="29" t="s">
        <v>572</v>
      </c>
      <c r="P72" s="29" t="s">
        <v>572</v>
      </c>
      <c r="Q72" s="29" t="s">
        <v>578</v>
      </c>
      <c r="R72" s="29" t="s">
        <v>110</v>
      </c>
      <c r="S72" s="29" t="s">
        <v>578</v>
      </c>
      <c r="T72" s="77" t="s">
        <v>626</v>
      </c>
      <c r="U72" s="77">
        <v>1</v>
      </c>
      <c r="V72" s="77" t="s">
        <v>146</v>
      </c>
      <c r="W72" s="77" t="s">
        <v>133</v>
      </c>
    </row>
    <row r="73" spans="1:23" s="7" customFormat="1" ht="63.75">
      <c r="A73" s="2">
        <v>4</v>
      </c>
      <c r="B73" s="30" t="s">
        <v>618</v>
      </c>
      <c r="C73" s="29" t="s">
        <v>619</v>
      </c>
      <c r="D73" s="29" t="s">
        <v>198</v>
      </c>
      <c r="E73" s="29" t="s">
        <v>133</v>
      </c>
      <c r="F73" s="29"/>
      <c r="G73" s="177">
        <v>250000</v>
      </c>
      <c r="H73" s="178" t="s">
        <v>125</v>
      </c>
      <c r="I73" s="76" t="s">
        <v>620</v>
      </c>
      <c r="J73" s="29" t="s">
        <v>611</v>
      </c>
      <c r="K73" s="29" t="s">
        <v>537</v>
      </c>
      <c r="L73" s="29" t="s">
        <v>607</v>
      </c>
      <c r="M73" s="29" t="s">
        <v>621</v>
      </c>
      <c r="N73" s="29" t="s">
        <v>572</v>
      </c>
      <c r="O73" s="29" t="s">
        <v>572</v>
      </c>
      <c r="P73" s="29" t="s">
        <v>572</v>
      </c>
      <c r="Q73" s="29" t="s">
        <v>578</v>
      </c>
      <c r="R73" s="29" t="s">
        <v>627</v>
      </c>
      <c r="S73" s="29" t="s">
        <v>578</v>
      </c>
      <c r="T73" s="77" t="s">
        <v>628</v>
      </c>
      <c r="U73" s="77">
        <v>1</v>
      </c>
      <c r="V73" s="77" t="s">
        <v>146</v>
      </c>
      <c r="W73" s="77" t="s">
        <v>133</v>
      </c>
    </row>
    <row r="74" spans="1:23" s="7" customFormat="1" ht="38.25">
      <c r="A74" s="2">
        <v>5</v>
      </c>
      <c r="B74" s="30" t="s">
        <v>622</v>
      </c>
      <c r="C74" s="29" t="s">
        <v>623</v>
      </c>
      <c r="D74" s="29" t="s">
        <v>198</v>
      </c>
      <c r="E74" s="29" t="s">
        <v>133</v>
      </c>
      <c r="F74" s="29">
        <v>2008</v>
      </c>
      <c r="G74" s="177">
        <v>121291</v>
      </c>
      <c r="H74" s="179" t="s">
        <v>216</v>
      </c>
      <c r="I74" s="76"/>
      <c r="J74" s="29" t="s">
        <v>611</v>
      </c>
      <c r="K74" s="78"/>
      <c r="L74" s="78"/>
      <c r="M74" s="78"/>
      <c r="N74" s="78"/>
      <c r="O74" s="78"/>
      <c r="P74" s="78"/>
      <c r="Q74" s="78"/>
      <c r="R74" s="78"/>
      <c r="S74" s="78"/>
      <c r="T74" s="165"/>
      <c r="U74" s="165"/>
      <c r="V74" s="165"/>
      <c r="W74" s="165"/>
    </row>
    <row r="75" spans="1:23" s="4" customFormat="1" ht="18.75" customHeight="1">
      <c r="A75" s="302" t="s">
        <v>0</v>
      </c>
      <c r="B75" s="303"/>
      <c r="C75" s="303"/>
      <c r="D75" s="303"/>
      <c r="E75" s="303"/>
      <c r="F75" s="304"/>
      <c r="G75" s="174">
        <f>SUM(G70:G74)</f>
        <v>4379291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</row>
    <row r="76" spans="1:23" ht="23.25" customHeight="1">
      <c r="A76" s="298" t="s">
        <v>711</v>
      </c>
      <c r="B76" s="298"/>
      <c r="C76" s="298"/>
      <c r="D76" s="298"/>
      <c r="E76" s="298"/>
      <c r="F76" s="298"/>
      <c r="G76" s="298"/>
      <c r="H76" s="41"/>
      <c r="I76" s="229"/>
      <c r="J76" s="229"/>
      <c r="K76" s="229"/>
      <c r="L76" s="229"/>
      <c r="M76" s="229"/>
      <c r="N76" s="229"/>
      <c r="O76" s="229"/>
      <c r="P76" s="230"/>
      <c r="Q76" s="230"/>
      <c r="R76" s="230"/>
      <c r="S76" s="230"/>
      <c r="T76" s="230"/>
      <c r="U76" s="230"/>
      <c r="V76" s="230"/>
      <c r="W76" s="230"/>
    </row>
    <row r="77" spans="1:23" s="233" customFormat="1" ht="51">
      <c r="A77" s="31">
        <v>1</v>
      </c>
      <c r="B77" s="202" t="s">
        <v>111</v>
      </c>
      <c r="C77" s="203" t="s">
        <v>680</v>
      </c>
      <c r="D77" s="203" t="s">
        <v>198</v>
      </c>
      <c r="E77" s="203" t="s">
        <v>133</v>
      </c>
      <c r="F77" s="204">
        <v>1968</v>
      </c>
      <c r="G77" s="236">
        <v>1400000</v>
      </c>
      <c r="H77" s="205" t="s">
        <v>125</v>
      </c>
      <c r="I77" s="206" t="s">
        <v>681</v>
      </c>
      <c r="J77" s="203" t="s">
        <v>682</v>
      </c>
      <c r="K77" s="203" t="s">
        <v>683</v>
      </c>
      <c r="L77" s="203" t="s">
        <v>684</v>
      </c>
      <c r="M77" s="203" t="s">
        <v>685</v>
      </c>
      <c r="N77" s="203" t="s">
        <v>686</v>
      </c>
      <c r="O77" s="203" t="s">
        <v>686</v>
      </c>
      <c r="P77" s="203" t="s">
        <v>686</v>
      </c>
      <c r="Q77" s="203" t="s">
        <v>686</v>
      </c>
      <c r="R77" s="203" t="s">
        <v>687</v>
      </c>
      <c r="S77" s="203" t="s">
        <v>686</v>
      </c>
      <c r="T77" s="207">
        <v>512.31</v>
      </c>
      <c r="U77" s="207">
        <v>2</v>
      </c>
      <c r="V77" s="208" t="s">
        <v>198</v>
      </c>
      <c r="W77" s="203" t="s">
        <v>198</v>
      </c>
    </row>
    <row r="78" spans="1:23" s="7" customFormat="1" ht="14.25" customHeight="1" thickBot="1">
      <c r="A78" s="299" t="s">
        <v>0</v>
      </c>
      <c r="B78" s="300"/>
      <c r="C78" s="300"/>
      <c r="D78" s="300"/>
      <c r="E78" s="300"/>
      <c r="F78" s="301"/>
      <c r="G78" s="174">
        <f>SUM(G77)</f>
        <v>1400000</v>
      </c>
      <c r="H78" s="166"/>
      <c r="I78" s="166"/>
      <c r="J78" s="166"/>
      <c r="K78" s="166"/>
      <c r="L78" s="166"/>
      <c r="M78" s="166"/>
      <c r="N78" s="166"/>
      <c r="O78" s="166"/>
      <c r="P78" s="232"/>
      <c r="Q78" s="232"/>
      <c r="R78" s="232"/>
      <c r="S78" s="232"/>
      <c r="T78" s="232"/>
      <c r="U78" s="232"/>
      <c r="V78" s="232"/>
      <c r="W78" s="232"/>
    </row>
    <row r="79" spans="1:15" s="7" customFormat="1" ht="13.5" thickBot="1">
      <c r="A79" s="223"/>
      <c r="B79" s="234"/>
      <c r="E79" s="295" t="s">
        <v>67</v>
      </c>
      <c r="F79" s="296"/>
      <c r="G79" s="235">
        <f>G58+G68+G75+G78</f>
        <v>24972991.85</v>
      </c>
      <c r="H79" s="223"/>
      <c r="I79" s="223"/>
      <c r="J79" s="4"/>
      <c r="K79" s="4"/>
      <c r="L79" s="4"/>
      <c r="M79" s="4"/>
      <c r="N79" s="4"/>
      <c r="O79" s="4"/>
    </row>
    <row r="80" spans="1:15" s="7" customFormat="1" ht="12.75">
      <c r="A80" s="223"/>
      <c r="B80" s="223"/>
      <c r="C80" s="224"/>
      <c r="D80" s="226"/>
      <c r="E80" s="227"/>
      <c r="F80" s="223"/>
      <c r="G80" s="223"/>
      <c r="H80" s="223"/>
      <c r="I80" s="223"/>
      <c r="J80" s="4"/>
      <c r="K80" s="4"/>
      <c r="L80" s="4"/>
      <c r="M80" s="4"/>
      <c r="N80" s="4"/>
      <c r="O80" s="4"/>
    </row>
    <row r="81" spans="1:15" s="7" customFormat="1" ht="12.75">
      <c r="A81" s="223"/>
      <c r="B81" s="309" t="s">
        <v>799</v>
      </c>
      <c r="C81" s="309"/>
      <c r="D81" s="309"/>
      <c r="E81" s="309"/>
      <c r="F81" s="309"/>
      <c r="G81" s="309"/>
      <c r="H81" s="223"/>
      <c r="I81" s="309" t="s">
        <v>812</v>
      </c>
      <c r="J81" s="309"/>
      <c r="K81" s="309"/>
      <c r="L81" s="309"/>
      <c r="M81" s="309"/>
      <c r="N81" s="4"/>
      <c r="O81" s="4"/>
    </row>
    <row r="82" spans="1:15" s="7" customFormat="1" ht="12.75" customHeight="1">
      <c r="A82" s="223"/>
      <c r="B82" s="307" t="s">
        <v>800</v>
      </c>
      <c r="C82" s="307"/>
      <c r="D82" s="307"/>
      <c r="E82" s="307"/>
      <c r="F82" s="307"/>
      <c r="G82" s="307"/>
      <c r="H82" s="223"/>
      <c r="I82" s="310" t="s">
        <v>125</v>
      </c>
      <c r="J82" s="311" t="s">
        <v>810</v>
      </c>
      <c r="K82" s="311"/>
      <c r="L82" s="311"/>
      <c r="M82" s="311"/>
      <c r="N82" s="4"/>
      <c r="O82" s="4"/>
    </row>
    <row r="83" spans="1:15" s="7" customFormat="1" ht="12.75">
      <c r="A83" s="223"/>
      <c r="B83" s="307"/>
      <c r="C83" s="307"/>
      <c r="D83" s="307"/>
      <c r="E83" s="307"/>
      <c r="F83" s="307"/>
      <c r="G83" s="307"/>
      <c r="H83" s="223"/>
      <c r="I83" s="310"/>
      <c r="J83" s="311"/>
      <c r="K83" s="311"/>
      <c r="L83" s="311"/>
      <c r="M83" s="311"/>
      <c r="N83" s="4"/>
      <c r="O83" s="4"/>
    </row>
    <row r="84" spans="1:15" s="7" customFormat="1" ht="33" customHeight="1">
      <c r="A84" s="223"/>
      <c r="B84" s="307"/>
      <c r="C84" s="307"/>
      <c r="D84" s="307"/>
      <c r="E84" s="307"/>
      <c r="F84" s="307"/>
      <c r="G84" s="307"/>
      <c r="H84" s="223"/>
      <c r="I84" s="312" t="s">
        <v>604</v>
      </c>
      <c r="J84" s="313" t="s">
        <v>811</v>
      </c>
      <c r="K84" s="313"/>
      <c r="L84" s="313"/>
      <c r="M84" s="313"/>
      <c r="N84" s="4"/>
      <c r="O84" s="4"/>
    </row>
    <row r="85" spans="1:15" s="7" customFormat="1" ht="12.75" customHeight="1">
      <c r="A85" s="223"/>
      <c r="B85" s="308" t="s">
        <v>801</v>
      </c>
      <c r="C85" s="308"/>
      <c r="D85" s="308"/>
      <c r="E85" s="308"/>
      <c r="F85" s="308"/>
      <c r="G85" s="308"/>
      <c r="H85" s="223"/>
      <c r="I85" s="312"/>
      <c r="J85" s="313"/>
      <c r="K85" s="313"/>
      <c r="L85" s="313"/>
      <c r="M85" s="313"/>
      <c r="N85" s="4"/>
      <c r="O85" s="4"/>
    </row>
    <row r="86" spans="1:15" s="7" customFormat="1" ht="12.75">
      <c r="A86" s="223"/>
      <c r="B86" s="308"/>
      <c r="C86" s="308"/>
      <c r="D86" s="308"/>
      <c r="E86" s="308"/>
      <c r="F86" s="308"/>
      <c r="G86" s="308"/>
      <c r="H86" s="223"/>
      <c r="I86" s="315" t="s">
        <v>216</v>
      </c>
      <c r="J86" s="314" t="s">
        <v>813</v>
      </c>
      <c r="K86" s="314"/>
      <c r="L86" s="314"/>
      <c r="M86" s="314"/>
      <c r="N86" s="4"/>
      <c r="O86" s="4"/>
    </row>
    <row r="87" spans="1:15" s="7" customFormat="1" ht="12.75">
      <c r="A87" s="223"/>
      <c r="B87" s="308"/>
      <c r="C87" s="308"/>
      <c r="D87" s="308"/>
      <c r="E87" s="308"/>
      <c r="F87" s="308"/>
      <c r="G87" s="308"/>
      <c r="H87" s="223"/>
      <c r="I87" s="315"/>
      <c r="J87" s="314"/>
      <c r="K87" s="314"/>
      <c r="L87" s="314"/>
      <c r="M87" s="314"/>
      <c r="N87" s="4"/>
      <c r="O87" s="4"/>
    </row>
    <row r="88" spans="1:15" s="7" customFormat="1" ht="18.75" customHeight="1">
      <c r="A88" s="223"/>
      <c r="B88" s="308"/>
      <c r="C88" s="308"/>
      <c r="D88" s="308"/>
      <c r="E88" s="308"/>
      <c r="F88" s="308"/>
      <c r="G88" s="308"/>
      <c r="H88" s="223"/>
      <c r="I88" s="223"/>
      <c r="J88" s="4"/>
      <c r="K88" s="4"/>
      <c r="L88" s="4"/>
      <c r="M88" s="4"/>
      <c r="N88" s="4"/>
      <c r="O88" s="4"/>
    </row>
    <row r="89" spans="1:15" s="7" customFormat="1" ht="12.75">
      <c r="A89" s="223"/>
      <c r="B89" s="223"/>
      <c r="C89" s="224"/>
      <c r="D89" s="226"/>
      <c r="E89" s="227"/>
      <c r="F89" s="223"/>
      <c r="G89" s="223"/>
      <c r="H89" s="223"/>
      <c r="I89" s="223"/>
      <c r="J89" s="4"/>
      <c r="K89" s="4"/>
      <c r="L89" s="4"/>
      <c r="M89" s="4"/>
      <c r="N89" s="4"/>
      <c r="O89" s="4"/>
    </row>
    <row r="90" spans="1:15" s="7" customFormat="1" ht="12.75">
      <c r="A90" s="223"/>
      <c r="B90" s="92" t="s">
        <v>74</v>
      </c>
      <c r="C90" s="224"/>
      <c r="D90" s="226"/>
      <c r="E90" s="227"/>
      <c r="F90" s="223"/>
      <c r="G90" s="223"/>
      <c r="H90" s="223"/>
      <c r="I90" s="223"/>
      <c r="J90" s="4"/>
      <c r="K90" s="4"/>
      <c r="L90" s="4"/>
      <c r="M90" s="4"/>
      <c r="N90" s="4"/>
      <c r="O90" s="4"/>
    </row>
    <row r="91" ht="12.75" customHeight="1"/>
    <row r="92" spans="1:15" s="7" customFormat="1" ht="12.75">
      <c r="A92" s="223"/>
      <c r="B92" s="223"/>
      <c r="C92" s="224"/>
      <c r="D92" s="226"/>
      <c r="E92" s="227"/>
      <c r="F92" s="223"/>
      <c r="G92" s="223"/>
      <c r="H92" s="223"/>
      <c r="I92" s="223"/>
      <c r="J92" s="4"/>
      <c r="K92" s="4"/>
      <c r="L92" s="4"/>
      <c r="M92" s="4"/>
      <c r="N92" s="4"/>
      <c r="O92" s="4"/>
    </row>
    <row r="93" spans="1:15" s="7" customFormat="1" ht="12.75">
      <c r="A93" s="223"/>
      <c r="B93" s="223"/>
      <c r="C93" s="224"/>
      <c r="D93" s="226"/>
      <c r="E93" s="227"/>
      <c r="F93" s="223"/>
      <c r="G93" s="223"/>
      <c r="H93" s="223"/>
      <c r="I93" s="223"/>
      <c r="J93" s="4"/>
      <c r="K93" s="4"/>
      <c r="L93" s="4"/>
      <c r="M93" s="4"/>
      <c r="N93" s="4"/>
      <c r="O93" s="4"/>
    </row>
    <row r="95" ht="21.75" customHeight="1"/>
  </sheetData>
  <sheetProtection/>
  <mergeCells count="35">
    <mergeCell ref="J82:M83"/>
    <mergeCell ref="I84:I85"/>
    <mergeCell ref="J84:M85"/>
    <mergeCell ref="I81:M81"/>
    <mergeCell ref="J86:M87"/>
    <mergeCell ref="I86:I87"/>
    <mergeCell ref="B82:G84"/>
    <mergeCell ref="B85:G88"/>
    <mergeCell ref="B81:G81"/>
    <mergeCell ref="A68:F68"/>
    <mergeCell ref="A75:F75"/>
    <mergeCell ref="T8:T9"/>
    <mergeCell ref="D8:D9"/>
    <mergeCell ref="A10:E10"/>
    <mergeCell ref="A8:A9"/>
    <mergeCell ref="I82:I83"/>
    <mergeCell ref="W8:W9"/>
    <mergeCell ref="I8:I9"/>
    <mergeCell ref="J8:J9"/>
    <mergeCell ref="K8:M8"/>
    <mergeCell ref="N8:S8"/>
    <mergeCell ref="E8:E9"/>
    <mergeCell ref="V8:V9"/>
    <mergeCell ref="U8:U9"/>
    <mergeCell ref="H8:H9"/>
    <mergeCell ref="F8:F9"/>
    <mergeCell ref="E79:F79"/>
    <mergeCell ref="G8:G9"/>
    <mergeCell ref="A76:G76"/>
    <mergeCell ref="C8:C9"/>
    <mergeCell ref="A59:G59"/>
    <mergeCell ref="A69:G69"/>
    <mergeCell ref="A78:F78"/>
    <mergeCell ref="B8:B9"/>
    <mergeCell ref="A58:F5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headerFooter alignWithMargins="0">
    <oddFooter>&amp;CStrona &amp;P z &amp;N</oddFooter>
  </headerFooter>
  <rowBreaks count="1" manualBreakCount="1">
    <brk id="69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10"/>
  <sheetViews>
    <sheetView view="pageBreakPreview" zoomScale="75" zoomScaleNormal="110" zoomScaleSheetLayoutView="75" zoomScalePageLayoutView="0" workbookViewId="0" topLeftCell="A188">
      <selection activeCell="D26" activeCellId="6" sqref="D75 D58 D52 D39 D34 D31 D26"/>
    </sheetView>
  </sheetViews>
  <sheetFormatPr defaultColWidth="9.140625" defaultRowHeight="12.75"/>
  <cols>
    <col min="1" max="1" width="5.57421875" style="6" customWidth="1"/>
    <col min="2" max="2" width="47.57421875" style="14" customWidth="1"/>
    <col min="3" max="3" width="15.421875" style="8" customWidth="1"/>
    <col min="4" max="4" width="18.421875" style="22" customWidth="1"/>
    <col min="5" max="5" width="12.140625" style="0" bestFit="1" customWidth="1"/>
    <col min="6" max="6" width="11.140625" style="0" customWidth="1"/>
  </cols>
  <sheetData>
    <row r="3" spans="1:4" ht="12.75">
      <c r="A3" s="44" t="s">
        <v>116</v>
      </c>
      <c r="D3" s="25"/>
    </row>
    <row r="5" spans="1:4" ht="18" customHeight="1">
      <c r="A5" s="317" t="s">
        <v>5</v>
      </c>
      <c r="B5" s="317"/>
      <c r="C5" s="317"/>
      <c r="D5" s="317"/>
    </row>
    <row r="6" spans="1:4" ht="25.5">
      <c r="A6" s="3" t="s">
        <v>23</v>
      </c>
      <c r="B6" s="3" t="s">
        <v>31</v>
      </c>
      <c r="C6" s="3" t="s">
        <v>32</v>
      </c>
      <c r="D6" s="32" t="s">
        <v>33</v>
      </c>
    </row>
    <row r="7" spans="1:4" ht="18" customHeight="1">
      <c r="A7" s="318" t="s">
        <v>270</v>
      </c>
      <c r="B7" s="319"/>
      <c r="C7" s="319"/>
      <c r="D7" s="320"/>
    </row>
    <row r="8" spans="1:4" s="9" customFormat="1" ht="12.75">
      <c r="A8" s="29">
        <v>1</v>
      </c>
      <c r="B8" s="78" t="s">
        <v>271</v>
      </c>
      <c r="C8" s="29">
        <v>2017</v>
      </c>
      <c r="D8" s="261">
        <v>2000</v>
      </c>
    </row>
    <row r="9" spans="1:4" s="9" customFormat="1" ht="12.75">
      <c r="A9" s="29">
        <v>2</v>
      </c>
      <c r="B9" s="78" t="s">
        <v>271</v>
      </c>
      <c r="C9" s="29">
        <v>2018</v>
      </c>
      <c r="D9" s="261">
        <v>2000</v>
      </c>
    </row>
    <row r="10" spans="1:4" s="9" customFormat="1" ht="12.75">
      <c r="A10" s="29">
        <v>3</v>
      </c>
      <c r="B10" s="78" t="s">
        <v>272</v>
      </c>
      <c r="C10" s="29">
        <v>2018</v>
      </c>
      <c r="D10" s="261">
        <v>2000</v>
      </c>
    </row>
    <row r="11" spans="1:4" s="9" customFormat="1" ht="12.75">
      <c r="A11" s="29">
        <v>4</v>
      </c>
      <c r="B11" s="78" t="s">
        <v>271</v>
      </c>
      <c r="C11" s="29">
        <v>2019</v>
      </c>
      <c r="D11" s="261">
        <v>2000</v>
      </c>
    </row>
    <row r="12" spans="1:4" s="9" customFormat="1" ht="12.75">
      <c r="A12" s="29">
        <v>5</v>
      </c>
      <c r="B12" s="78" t="s">
        <v>271</v>
      </c>
      <c r="C12" s="29">
        <v>2019</v>
      </c>
      <c r="D12" s="261">
        <v>2000</v>
      </c>
    </row>
    <row r="13" spans="1:4" s="9" customFormat="1" ht="12.75">
      <c r="A13" s="29">
        <v>6</v>
      </c>
      <c r="B13" s="46" t="s">
        <v>273</v>
      </c>
      <c r="C13" s="54">
        <v>2015</v>
      </c>
      <c r="D13" s="262">
        <v>7940</v>
      </c>
    </row>
    <row r="14" spans="1:4" s="9" customFormat="1" ht="12.75">
      <c r="A14" s="29">
        <v>7</v>
      </c>
      <c r="B14" s="46" t="s">
        <v>274</v>
      </c>
      <c r="C14" s="54">
        <v>2015</v>
      </c>
      <c r="D14" s="262">
        <v>10000</v>
      </c>
    </row>
    <row r="15" spans="1:4" s="9" customFormat="1" ht="12.75">
      <c r="A15" s="29">
        <v>8</v>
      </c>
      <c r="B15" s="1" t="s">
        <v>275</v>
      </c>
      <c r="C15" s="2">
        <v>2015</v>
      </c>
      <c r="D15" s="81">
        <v>22978</v>
      </c>
    </row>
    <row r="16" spans="1:4" s="9" customFormat="1" ht="12.75">
      <c r="A16" s="29">
        <v>9</v>
      </c>
      <c r="B16" s="78" t="s">
        <v>277</v>
      </c>
      <c r="C16" s="29">
        <v>2019</v>
      </c>
      <c r="D16" s="261">
        <v>2620</v>
      </c>
    </row>
    <row r="17" spans="1:4" s="9" customFormat="1" ht="12.75">
      <c r="A17" s="29">
        <v>10</v>
      </c>
      <c r="B17" s="78" t="s">
        <v>272</v>
      </c>
      <c r="C17" s="29">
        <v>2018</v>
      </c>
      <c r="D17" s="261">
        <v>2000</v>
      </c>
    </row>
    <row r="18" spans="1:4" s="9" customFormat="1" ht="12.75">
      <c r="A18" s="29">
        <v>11</v>
      </c>
      <c r="B18" s="78" t="s">
        <v>278</v>
      </c>
      <c r="C18" s="29">
        <v>2020</v>
      </c>
      <c r="D18" s="261">
        <v>3000</v>
      </c>
    </row>
    <row r="19" spans="1:4" s="9" customFormat="1" ht="12.75">
      <c r="A19" s="29">
        <v>12</v>
      </c>
      <c r="B19" s="78" t="s">
        <v>279</v>
      </c>
      <c r="C19" s="29">
        <v>2020</v>
      </c>
      <c r="D19" s="261">
        <v>1358</v>
      </c>
    </row>
    <row r="20" spans="1:4" s="9" customFormat="1" ht="12.75">
      <c r="A20" s="29">
        <v>13</v>
      </c>
      <c r="B20" s="78" t="s">
        <v>280</v>
      </c>
      <c r="C20" s="29">
        <v>2020</v>
      </c>
      <c r="D20" s="261">
        <v>500</v>
      </c>
    </row>
    <row r="21" spans="1:4" s="9" customFormat="1" ht="12.75">
      <c r="A21" s="29">
        <v>14</v>
      </c>
      <c r="B21" s="78" t="s">
        <v>281</v>
      </c>
      <c r="C21" s="29">
        <v>2019</v>
      </c>
      <c r="D21" s="261">
        <v>2280</v>
      </c>
    </row>
    <row r="22" spans="1:4" s="9" customFormat="1" ht="12.75">
      <c r="A22" s="29">
        <v>15</v>
      </c>
      <c r="B22" s="78" t="s">
        <v>282</v>
      </c>
      <c r="C22" s="29">
        <v>2019</v>
      </c>
      <c r="D22" s="261">
        <v>2500</v>
      </c>
    </row>
    <row r="23" spans="1:4" s="9" customFormat="1" ht="12.75">
      <c r="A23" s="29">
        <v>16</v>
      </c>
      <c r="B23" s="78" t="s">
        <v>283</v>
      </c>
      <c r="C23" s="29">
        <v>2019</v>
      </c>
      <c r="D23" s="261">
        <v>30996</v>
      </c>
    </row>
    <row r="24" spans="1:4" s="9" customFormat="1" ht="12.75">
      <c r="A24" s="29">
        <v>17</v>
      </c>
      <c r="B24" s="78" t="s">
        <v>284</v>
      </c>
      <c r="C24" s="29">
        <v>2020</v>
      </c>
      <c r="D24" s="261">
        <v>650</v>
      </c>
    </row>
    <row r="25" spans="1:4" s="9" customFormat="1" ht="12.75">
      <c r="A25" s="29">
        <v>18</v>
      </c>
      <c r="B25" s="78" t="s">
        <v>285</v>
      </c>
      <c r="C25" s="29">
        <v>2019</v>
      </c>
      <c r="D25" s="261">
        <v>2515</v>
      </c>
    </row>
    <row r="26" spans="1:4" s="9" customFormat="1" ht="12.75">
      <c r="A26" s="302" t="s">
        <v>0</v>
      </c>
      <c r="B26" s="303"/>
      <c r="C26" s="304"/>
      <c r="D26" s="28">
        <f>SUM(D8:D25)</f>
        <v>99337</v>
      </c>
    </row>
    <row r="27" spans="1:4" ht="18.75" customHeight="1">
      <c r="A27" s="298" t="s">
        <v>517</v>
      </c>
      <c r="B27" s="298"/>
      <c r="C27" s="298"/>
      <c r="D27" s="298"/>
    </row>
    <row r="28" spans="1:4" s="11" customFormat="1" ht="12.75">
      <c r="A28" s="2">
        <v>1</v>
      </c>
      <c r="B28" s="158" t="s">
        <v>518</v>
      </c>
      <c r="C28" s="97">
        <v>2017</v>
      </c>
      <c r="D28" s="159">
        <v>6989</v>
      </c>
    </row>
    <row r="29" spans="1:4" s="11" customFormat="1" ht="12.75">
      <c r="A29" s="2">
        <v>2</v>
      </c>
      <c r="B29" s="158" t="s">
        <v>519</v>
      </c>
      <c r="C29" s="97">
        <v>2016</v>
      </c>
      <c r="D29" s="159">
        <v>12800</v>
      </c>
    </row>
    <row r="30" spans="1:4" s="11" customFormat="1" ht="12.75">
      <c r="A30" s="2">
        <v>3</v>
      </c>
      <c r="B30" s="158" t="s">
        <v>520</v>
      </c>
      <c r="C30" s="97">
        <v>2017</v>
      </c>
      <c r="D30" s="159">
        <v>1800</v>
      </c>
    </row>
    <row r="31" spans="1:4" s="11" customFormat="1" ht="13.5" customHeight="1">
      <c r="A31" s="302" t="s">
        <v>0</v>
      </c>
      <c r="B31" s="303"/>
      <c r="C31" s="304"/>
      <c r="D31" s="24">
        <f>SUM(D28:D30)</f>
        <v>21589</v>
      </c>
    </row>
    <row r="32" spans="1:4" s="11" customFormat="1" ht="17.25" customHeight="1">
      <c r="A32" s="298" t="s">
        <v>524</v>
      </c>
      <c r="B32" s="298"/>
      <c r="C32" s="298"/>
      <c r="D32" s="298"/>
    </row>
    <row r="33" spans="1:4" s="11" customFormat="1" ht="13.5" customHeight="1">
      <c r="A33" s="29">
        <v>1</v>
      </c>
      <c r="B33" s="271" t="s">
        <v>526</v>
      </c>
      <c r="C33" s="272">
        <v>2015</v>
      </c>
      <c r="D33" s="273">
        <v>6930</v>
      </c>
    </row>
    <row r="34" spans="1:4" s="11" customFormat="1" ht="13.5" customHeight="1">
      <c r="A34" s="302" t="s">
        <v>0</v>
      </c>
      <c r="B34" s="303"/>
      <c r="C34" s="304"/>
      <c r="D34" s="24">
        <f>SUM(D33:D33)</f>
        <v>6930</v>
      </c>
    </row>
    <row r="35" spans="1:4" s="11" customFormat="1" ht="18.75" customHeight="1">
      <c r="A35" s="321" t="s">
        <v>579</v>
      </c>
      <c r="B35" s="322"/>
      <c r="C35" s="322"/>
      <c r="D35" s="323"/>
    </row>
    <row r="36" spans="1:4" s="9" customFormat="1" ht="12.75">
      <c r="A36" s="29">
        <v>1</v>
      </c>
      <c r="B36" s="30" t="s">
        <v>595</v>
      </c>
      <c r="C36" s="29"/>
      <c r="D36" s="176">
        <v>3499.35</v>
      </c>
    </row>
    <row r="37" spans="1:4" s="9" customFormat="1" ht="25.5">
      <c r="A37" s="29">
        <v>2</v>
      </c>
      <c r="B37" s="30" t="s">
        <v>596</v>
      </c>
      <c r="C37" s="29"/>
      <c r="D37" s="176">
        <v>1499.65</v>
      </c>
    </row>
    <row r="38" spans="1:4" s="9" customFormat="1" ht="12.75">
      <c r="A38" s="29">
        <v>3</v>
      </c>
      <c r="B38" s="78" t="s">
        <v>597</v>
      </c>
      <c r="C38" s="29">
        <v>2016</v>
      </c>
      <c r="D38" s="176">
        <v>1699</v>
      </c>
    </row>
    <row r="39" spans="1:4" ht="15" customHeight="1">
      <c r="A39" s="302" t="s">
        <v>0</v>
      </c>
      <c r="B39" s="303"/>
      <c r="C39" s="304"/>
      <c r="D39" s="28">
        <f>SUM(D36:D38)</f>
        <v>6698</v>
      </c>
    </row>
    <row r="40" spans="1:4" ht="18.75" customHeight="1">
      <c r="A40" s="298" t="s">
        <v>600</v>
      </c>
      <c r="B40" s="298"/>
      <c r="C40" s="298"/>
      <c r="D40" s="298"/>
    </row>
    <row r="41" spans="1:4" ht="25.5">
      <c r="A41" s="82">
        <v>1</v>
      </c>
      <c r="B41" s="78" t="s">
        <v>629</v>
      </c>
      <c r="C41" s="29" t="s">
        <v>630</v>
      </c>
      <c r="D41" s="75">
        <v>3450</v>
      </c>
    </row>
    <row r="42" spans="1:4" ht="25.5">
      <c r="A42" s="82">
        <v>2</v>
      </c>
      <c r="B42" s="78" t="s">
        <v>631</v>
      </c>
      <c r="C42" s="29" t="s">
        <v>632</v>
      </c>
      <c r="D42" s="75">
        <v>1560</v>
      </c>
    </row>
    <row r="43" spans="1:4" ht="25.5">
      <c r="A43" s="29">
        <v>3</v>
      </c>
      <c r="B43" s="78" t="s">
        <v>633</v>
      </c>
      <c r="C43" s="29" t="s">
        <v>632</v>
      </c>
      <c r="D43" s="75">
        <v>310</v>
      </c>
    </row>
    <row r="44" spans="1:4" ht="25.5">
      <c r="A44" s="29">
        <v>4</v>
      </c>
      <c r="B44" s="78" t="s">
        <v>634</v>
      </c>
      <c r="C44" s="29" t="s">
        <v>635</v>
      </c>
      <c r="D44" s="75">
        <v>3350</v>
      </c>
    </row>
    <row r="45" spans="1:4" ht="25.5">
      <c r="A45" s="29">
        <v>5</v>
      </c>
      <c r="B45" s="78" t="s">
        <v>636</v>
      </c>
      <c r="C45" s="29" t="s">
        <v>637</v>
      </c>
      <c r="D45" s="75">
        <v>3380</v>
      </c>
    </row>
    <row r="46" spans="1:4" ht="12.75">
      <c r="A46" s="29">
        <v>6</v>
      </c>
      <c r="B46" s="165" t="s">
        <v>638</v>
      </c>
      <c r="C46" s="29">
        <v>2017</v>
      </c>
      <c r="D46" s="75">
        <v>47646</v>
      </c>
    </row>
    <row r="47" spans="1:4" ht="12.75">
      <c r="A47" s="29">
        <v>7</v>
      </c>
      <c r="B47" s="165" t="s">
        <v>639</v>
      </c>
      <c r="C47" s="29">
        <v>2017</v>
      </c>
      <c r="D47" s="75">
        <v>2590</v>
      </c>
    </row>
    <row r="48" spans="1:4" ht="15.75" customHeight="1">
      <c r="A48" s="29">
        <v>8</v>
      </c>
      <c r="B48" s="78" t="s">
        <v>640</v>
      </c>
      <c r="C48" s="29" t="s">
        <v>641</v>
      </c>
      <c r="D48" s="261">
        <v>7800</v>
      </c>
    </row>
    <row r="49" spans="1:4" ht="25.5">
      <c r="A49" s="29">
        <v>9</v>
      </c>
      <c r="B49" s="78" t="s">
        <v>642</v>
      </c>
      <c r="C49" s="29" t="s">
        <v>643</v>
      </c>
      <c r="D49" s="261">
        <v>9300</v>
      </c>
    </row>
    <row r="50" spans="1:4" ht="25.5">
      <c r="A50" s="29">
        <v>10</v>
      </c>
      <c r="B50" s="78" t="s">
        <v>644</v>
      </c>
      <c r="C50" s="29" t="s">
        <v>645</v>
      </c>
      <c r="D50" s="261">
        <v>8200</v>
      </c>
    </row>
    <row r="51" spans="1:4" ht="13.5" customHeight="1">
      <c r="A51" s="29">
        <v>11</v>
      </c>
      <c r="B51" s="78" t="s">
        <v>646</v>
      </c>
      <c r="C51" s="29" t="s">
        <v>647</v>
      </c>
      <c r="D51" s="261">
        <v>8870</v>
      </c>
    </row>
    <row r="52" spans="1:4" s="13" customFormat="1" ht="12.75">
      <c r="A52" s="302" t="s">
        <v>0</v>
      </c>
      <c r="B52" s="303"/>
      <c r="C52" s="304"/>
      <c r="D52" s="24">
        <f>SUM(D41:D51)</f>
        <v>96456</v>
      </c>
    </row>
    <row r="53" spans="1:4" s="5" customFormat="1" ht="18.75" customHeight="1">
      <c r="A53" s="298" t="s">
        <v>663</v>
      </c>
      <c r="B53" s="298"/>
      <c r="C53" s="298"/>
      <c r="D53" s="298"/>
    </row>
    <row r="54" spans="1:4" ht="12.75">
      <c r="A54" s="2">
        <v>1</v>
      </c>
      <c r="B54" s="183" t="s">
        <v>664</v>
      </c>
      <c r="C54" s="184">
        <v>2018</v>
      </c>
      <c r="D54" s="185">
        <v>3489.01</v>
      </c>
    </row>
    <row r="55" spans="1:4" ht="12.75">
      <c r="A55" s="2">
        <v>2</v>
      </c>
      <c r="B55" s="183" t="s">
        <v>665</v>
      </c>
      <c r="C55" s="184">
        <v>2018</v>
      </c>
      <c r="D55" s="185">
        <v>450</v>
      </c>
    </row>
    <row r="56" spans="1:4" ht="12.75">
      <c r="A56" s="2">
        <v>3</v>
      </c>
      <c r="B56" s="183" t="s">
        <v>666</v>
      </c>
      <c r="C56" s="184">
        <v>2018</v>
      </c>
      <c r="D56" s="185">
        <v>399</v>
      </c>
    </row>
    <row r="57" spans="1:4" ht="12.75">
      <c r="A57" s="2">
        <v>4</v>
      </c>
      <c r="B57" s="78" t="s">
        <v>667</v>
      </c>
      <c r="C57" s="29">
        <v>2018</v>
      </c>
      <c r="D57" s="81">
        <v>1968</v>
      </c>
    </row>
    <row r="58" spans="1:6" s="5" customFormat="1" ht="12.75" customHeight="1">
      <c r="A58" s="324" t="s">
        <v>0</v>
      </c>
      <c r="B58" s="325"/>
      <c r="C58" s="326"/>
      <c r="D58" s="27">
        <f>SUM(D54:D57)</f>
        <v>6306.01</v>
      </c>
      <c r="F58" s="10"/>
    </row>
    <row r="59" spans="1:6" s="5" customFormat="1" ht="18.75" customHeight="1">
      <c r="A59" s="298" t="s">
        <v>688</v>
      </c>
      <c r="B59" s="298"/>
      <c r="C59" s="298"/>
      <c r="D59" s="298"/>
      <c r="F59" s="10"/>
    </row>
    <row r="60" spans="1:6" s="5" customFormat="1" ht="12.75">
      <c r="A60" s="82">
        <v>1</v>
      </c>
      <c r="B60" s="209" t="s">
        <v>667</v>
      </c>
      <c r="C60" s="210">
        <v>2016</v>
      </c>
      <c r="D60" s="212">
        <v>1722</v>
      </c>
      <c r="F60" s="10"/>
    </row>
    <row r="61" spans="1:6" s="5" customFormat="1" ht="12.75">
      <c r="A61" s="82">
        <v>2</v>
      </c>
      <c r="B61" s="209" t="s">
        <v>689</v>
      </c>
      <c r="C61" s="210">
        <v>2016</v>
      </c>
      <c r="D61" s="212">
        <v>2189</v>
      </c>
      <c r="F61" s="10"/>
    </row>
    <row r="62" spans="1:6" s="5" customFormat="1" ht="12.75">
      <c r="A62" s="29">
        <v>3</v>
      </c>
      <c r="B62" s="209" t="s">
        <v>690</v>
      </c>
      <c r="C62" s="210">
        <v>2016</v>
      </c>
      <c r="D62" s="212">
        <v>3583</v>
      </c>
      <c r="F62" s="10"/>
    </row>
    <row r="63" spans="1:6" s="5" customFormat="1" ht="12.75">
      <c r="A63" s="29">
        <v>4</v>
      </c>
      <c r="B63" s="209" t="s">
        <v>691</v>
      </c>
      <c r="C63" s="210">
        <v>2017</v>
      </c>
      <c r="D63" s="212">
        <v>195210</v>
      </c>
      <c r="F63" s="10"/>
    </row>
    <row r="64" spans="1:6" s="5" customFormat="1" ht="12.75">
      <c r="A64" s="29">
        <v>5</v>
      </c>
      <c r="B64" s="209" t="s">
        <v>692</v>
      </c>
      <c r="C64" s="210">
        <v>2017</v>
      </c>
      <c r="D64" s="212">
        <v>4320</v>
      </c>
      <c r="F64" s="10"/>
    </row>
    <row r="65" spans="1:6" s="5" customFormat="1" ht="12.75">
      <c r="A65" s="29">
        <v>6</v>
      </c>
      <c r="B65" s="209" t="s">
        <v>693</v>
      </c>
      <c r="C65" s="210">
        <v>2017</v>
      </c>
      <c r="D65" s="213">
        <v>3075</v>
      </c>
      <c r="F65" s="10"/>
    </row>
    <row r="66" spans="1:4" s="5" customFormat="1" ht="12.75">
      <c r="A66" s="29">
        <v>7</v>
      </c>
      <c r="B66" s="209" t="s">
        <v>694</v>
      </c>
      <c r="C66" s="210">
        <v>2017</v>
      </c>
      <c r="D66" s="213">
        <v>525.2</v>
      </c>
    </row>
    <row r="67" spans="1:4" s="5" customFormat="1" ht="25.5">
      <c r="A67" s="29">
        <v>8</v>
      </c>
      <c r="B67" s="209" t="s">
        <v>695</v>
      </c>
      <c r="C67" s="210">
        <v>2017</v>
      </c>
      <c r="D67" s="212">
        <v>2099</v>
      </c>
    </row>
    <row r="68" spans="1:4" s="5" customFormat="1" ht="12.75">
      <c r="A68" s="29">
        <v>9</v>
      </c>
      <c r="B68" s="209" t="s">
        <v>696</v>
      </c>
      <c r="C68" s="210">
        <v>2018</v>
      </c>
      <c r="D68" s="213">
        <v>2524.5</v>
      </c>
    </row>
    <row r="69" spans="1:4" s="5" customFormat="1" ht="12.75">
      <c r="A69" s="29">
        <v>10</v>
      </c>
      <c r="B69" s="209" t="s">
        <v>697</v>
      </c>
      <c r="C69" s="210">
        <v>2018</v>
      </c>
      <c r="D69" s="213">
        <v>750</v>
      </c>
    </row>
    <row r="70" spans="1:4" s="5" customFormat="1" ht="12.75">
      <c r="A70" s="29">
        <v>11</v>
      </c>
      <c r="B70" s="211" t="s">
        <v>698</v>
      </c>
      <c r="C70" s="210">
        <v>2018</v>
      </c>
      <c r="D70" s="213">
        <v>1899.99</v>
      </c>
    </row>
    <row r="71" spans="1:4" s="5" customFormat="1" ht="12.75">
      <c r="A71" s="29">
        <v>12</v>
      </c>
      <c r="B71" s="211" t="s">
        <v>699</v>
      </c>
      <c r="C71" s="210">
        <v>2018</v>
      </c>
      <c r="D71" s="213">
        <v>3773</v>
      </c>
    </row>
    <row r="72" spans="1:4" s="5" customFormat="1" ht="12.75">
      <c r="A72" s="29">
        <v>13</v>
      </c>
      <c r="B72" s="211" t="s">
        <v>700</v>
      </c>
      <c r="C72" s="210">
        <v>2018</v>
      </c>
      <c r="D72" s="213">
        <v>1597.77</v>
      </c>
    </row>
    <row r="73" spans="1:4" s="5" customFormat="1" ht="12.75">
      <c r="A73" s="29">
        <v>14</v>
      </c>
      <c r="B73" s="211" t="s">
        <v>701</v>
      </c>
      <c r="C73" s="210">
        <v>2018</v>
      </c>
      <c r="D73" s="213">
        <v>5499.99</v>
      </c>
    </row>
    <row r="74" spans="1:4" s="5" customFormat="1" ht="12.75">
      <c r="A74" s="29">
        <v>15</v>
      </c>
      <c r="B74" s="209" t="s">
        <v>702</v>
      </c>
      <c r="C74" s="210">
        <v>2019</v>
      </c>
      <c r="D74" s="213">
        <v>2400</v>
      </c>
    </row>
    <row r="75" spans="1:4" s="9" customFormat="1" ht="12.75">
      <c r="A75" s="327" t="s">
        <v>0</v>
      </c>
      <c r="B75" s="328"/>
      <c r="C75" s="329"/>
      <c r="D75" s="24">
        <f>SUM(D60:D74)</f>
        <v>231168.44999999998</v>
      </c>
    </row>
    <row r="76" spans="1:4" s="9" customFormat="1" ht="12.75">
      <c r="A76" s="18"/>
      <c r="B76" s="19"/>
      <c r="C76" s="37"/>
      <c r="D76" s="38"/>
    </row>
    <row r="77" spans="1:4" s="9" customFormat="1" ht="12.75">
      <c r="A77" s="17"/>
      <c r="B77" s="16"/>
      <c r="C77" s="21"/>
      <c r="D77" s="36"/>
    </row>
    <row r="78" spans="1:4" s="9" customFormat="1" ht="24" customHeight="1">
      <c r="A78" s="317" t="s">
        <v>6</v>
      </c>
      <c r="B78" s="317"/>
      <c r="C78" s="317"/>
      <c r="D78" s="317"/>
    </row>
    <row r="79" spans="1:4" s="9" customFormat="1" ht="25.5">
      <c r="A79" s="3" t="s">
        <v>23</v>
      </c>
      <c r="B79" s="3" t="s">
        <v>31</v>
      </c>
      <c r="C79" s="3" t="s">
        <v>32</v>
      </c>
      <c r="D79" s="32" t="s">
        <v>33</v>
      </c>
    </row>
    <row r="80" spans="1:4" ht="18" customHeight="1">
      <c r="A80" s="298" t="s">
        <v>286</v>
      </c>
      <c r="B80" s="298"/>
      <c r="C80" s="298"/>
      <c r="D80" s="298"/>
    </row>
    <row r="81" spans="1:4" s="9" customFormat="1" ht="12.75">
      <c r="A81" s="29">
        <v>1</v>
      </c>
      <c r="B81" s="78" t="s">
        <v>287</v>
      </c>
      <c r="C81" s="29">
        <v>2017</v>
      </c>
      <c r="D81" s="75">
        <v>3427.03</v>
      </c>
    </row>
    <row r="82" spans="1:4" s="9" customFormat="1" ht="12.75">
      <c r="A82" s="29">
        <v>2</v>
      </c>
      <c r="B82" s="78" t="s">
        <v>288</v>
      </c>
      <c r="C82" s="29">
        <v>2017</v>
      </c>
      <c r="D82" s="75">
        <v>1849</v>
      </c>
    </row>
    <row r="83" spans="1:4" s="9" customFormat="1" ht="12.75">
      <c r="A83" s="29">
        <v>3</v>
      </c>
      <c r="B83" s="78" t="s">
        <v>289</v>
      </c>
      <c r="C83" s="29">
        <v>2017</v>
      </c>
      <c r="D83" s="75">
        <v>1810.97</v>
      </c>
    </row>
    <row r="84" spans="1:4" s="9" customFormat="1" ht="12.75">
      <c r="A84" s="29">
        <v>4</v>
      </c>
      <c r="B84" s="78" t="s">
        <v>290</v>
      </c>
      <c r="C84" s="29">
        <v>2017</v>
      </c>
      <c r="D84" s="75">
        <v>999</v>
      </c>
    </row>
    <row r="85" spans="1:4" s="9" customFormat="1" ht="25.5">
      <c r="A85" s="29">
        <v>5</v>
      </c>
      <c r="B85" s="78" t="s">
        <v>291</v>
      </c>
      <c r="C85" s="29">
        <v>2017</v>
      </c>
      <c r="D85" s="75">
        <v>1858.96</v>
      </c>
    </row>
    <row r="86" spans="1:4" s="9" customFormat="1" ht="12.75">
      <c r="A86" s="29">
        <v>6</v>
      </c>
      <c r="B86" s="78" t="s">
        <v>292</v>
      </c>
      <c r="C86" s="29">
        <v>2016</v>
      </c>
      <c r="D86" s="75">
        <v>339.48</v>
      </c>
    </row>
    <row r="87" spans="1:4" s="9" customFormat="1" ht="12.75">
      <c r="A87" s="29">
        <v>7</v>
      </c>
      <c r="B87" s="78" t="s">
        <v>292</v>
      </c>
      <c r="C87" s="29">
        <v>2016</v>
      </c>
      <c r="D87" s="75">
        <v>339.48</v>
      </c>
    </row>
    <row r="88" spans="1:4" s="9" customFormat="1" ht="12.75">
      <c r="A88" s="29">
        <v>8</v>
      </c>
      <c r="B88" s="78" t="s">
        <v>292</v>
      </c>
      <c r="C88" s="29">
        <v>2016</v>
      </c>
      <c r="D88" s="75">
        <v>339.48</v>
      </c>
    </row>
    <row r="89" spans="1:4" s="9" customFormat="1" ht="25.5">
      <c r="A89" s="29">
        <v>9</v>
      </c>
      <c r="B89" s="78" t="s">
        <v>293</v>
      </c>
      <c r="C89" s="29">
        <v>2018</v>
      </c>
      <c r="D89" s="75">
        <v>898</v>
      </c>
    </row>
    <row r="90" spans="1:4" s="9" customFormat="1" ht="12.75">
      <c r="A90" s="29">
        <v>10</v>
      </c>
      <c r="B90" s="78" t="s">
        <v>294</v>
      </c>
      <c r="C90" s="29">
        <v>2019</v>
      </c>
      <c r="D90" s="80">
        <v>2299</v>
      </c>
    </row>
    <row r="91" spans="1:4" s="9" customFormat="1" ht="12.75">
      <c r="A91" s="29">
        <v>11</v>
      </c>
      <c r="B91" s="78" t="s">
        <v>295</v>
      </c>
      <c r="C91" s="29">
        <v>2019</v>
      </c>
      <c r="D91" s="80">
        <v>3549</v>
      </c>
    </row>
    <row r="92" spans="1:4" s="9" customFormat="1" ht="12.75">
      <c r="A92" s="29">
        <v>12</v>
      </c>
      <c r="B92" s="78" t="s">
        <v>295</v>
      </c>
      <c r="C92" s="29">
        <v>2019</v>
      </c>
      <c r="D92" s="75">
        <v>3549</v>
      </c>
    </row>
    <row r="93" spans="1:4" s="9" customFormat="1" ht="12.75">
      <c r="A93" s="29">
        <v>13</v>
      </c>
      <c r="B93" s="78" t="s">
        <v>296</v>
      </c>
      <c r="C93" s="29">
        <v>2019</v>
      </c>
      <c r="D93" s="75">
        <v>2899</v>
      </c>
    </row>
    <row r="94" spans="1:4" s="9" customFormat="1" ht="12.75">
      <c r="A94" s="29">
        <v>14</v>
      </c>
      <c r="B94" s="78" t="s">
        <v>297</v>
      </c>
      <c r="C94" s="29">
        <v>2020</v>
      </c>
      <c r="D94" s="75">
        <v>836.42</v>
      </c>
    </row>
    <row r="95" spans="1:4" s="9" customFormat="1" ht="12.75">
      <c r="A95" s="29">
        <v>15</v>
      </c>
      <c r="B95" s="78" t="s">
        <v>298</v>
      </c>
      <c r="C95" s="29">
        <v>2020</v>
      </c>
      <c r="D95" s="75">
        <v>2954.59</v>
      </c>
    </row>
    <row r="96" spans="1:4" s="9" customFormat="1" ht="12.75">
      <c r="A96" s="29">
        <v>16</v>
      </c>
      <c r="B96" s="78" t="s">
        <v>276</v>
      </c>
      <c r="C96" s="29">
        <v>2018</v>
      </c>
      <c r="D96" s="261">
        <v>1370</v>
      </c>
    </row>
    <row r="97" spans="1:4" s="9" customFormat="1" ht="12.75">
      <c r="A97" s="302" t="s">
        <v>0</v>
      </c>
      <c r="B97" s="303"/>
      <c r="C97" s="304"/>
      <c r="D97" s="28">
        <f>SUM(D81:D96)</f>
        <v>29318.41</v>
      </c>
    </row>
    <row r="98" spans="1:4" ht="17.25" customHeight="1">
      <c r="A98" s="298" t="s">
        <v>525</v>
      </c>
      <c r="B98" s="298"/>
      <c r="C98" s="298"/>
      <c r="D98" s="298"/>
    </row>
    <row r="99" spans="1:4" s="11" customFormat="1" ht="12.75">
      <c r="A99" s="2">
        <v>1</v>
      </c>
      <c r="B99" s="158" t="s">
        <v>527</v>
      </c>
      <c r="C99" s="97">
        <v>2017</v>
      </c>
      <c r="D99" s="162">
        <v>2790</v>
      </c>
    </row>
    <row r="100" spans="1:4" s="11" customFormat="1" ht="12.75">
      <c r="A100" s="2">
        <v>2</v>
      </c>
      <c r="B100" s="163" t="s">
        <v>528</v>
      </c>
      <c r="C100" s="164">
        <v>2018</v>
      </c>
      <c r="D100" s="160">
        <v>3300</v>
      </c>
    </row>
    <row r="101" spans="1:4" s="11" customFormat="1" ht="13.5" customHeight="1">
      <c r="A101" s="302" t="s">
        <v>0</v>
      </c>
      <c r="B101" s="303"/>
      <c r="C101" s="304"/>
      <c r="D101" s="24">
        <f>SUM(D99:D100)</f>
        <v>6090</v>
      </c>
    </row>
    <row r="102" spans="1:4" s="11" customFormat="1" ht="17.25" customHeight="1">
      <c r="A102" s="298" t="s">
        <v>598</v>
      </c>
      <c r="B102" s="298"/>
      <c r="C102" s="298"/>
      <c r="D102" s="298"/>
    </row>
    <row r="103" spans="1:4" s="11" customFormat="1" ht="15" customHeight="1">
      <c r="A103" s="29">
        <v>1</v>
      </c>
      <c r="B103" s="78" t="s">
        <v>580</v>
      </c>
      <c r="C103" s="29" t="s">
        <v>582</v>
      </c>
      <c r="D103" s="75">
        <v>1750</v>
      </c>
    </row>
    <row r="104" spans="1:4" s="11" customFormat="1" ht="13.5" customHeight="1">
      <c r="A104" s="29">
        <v>2</v>
      </c>
      <c r="B104" s="78" t="s">
        <v>580</v>
      </c>
      <c r="C104" s="29"/>
      <c r="D104" s="75">
        <v>1750</v>
      </c>
    </row>
    <row r="105" spans="1:4" s="11" customFormat="1" ht="12.75">
      <c r="A105" s="29">
        <v>3</v>
      </c>
      <c r="B105" s="78" t="s">
        <v>580</v>
      </c>
      <c r="C105" s="29"/>
      <c r="D105" s="75">
        <v>1750</v>
      </c>
    </row>
    <row r="106" spans="1:4" s="11" customFormat="1" ht="12.75">
      <c r="A106" s="29">
        <v>4</v>
      </c>
      <c r="B106" s="78" t="s">
        <v>580</v>
      </c>
      <c r="C106" s="29" t="s">
        <v>582</v>
      </c>
      <c r="D106" s="75">
        <v>1750</v>
      </c>
    </row>
    <row r="107" spans="1:4" s="11" customFormat="1" ht="12.75">
      <c r="A107" s="29">
        <v>5</v>
      </c>
      <c r="B107" s="78" t="s">
        <v>580</v>
      </c>
      <c r="C107" s="29"/>
      <c r="D107" s="75">
        <v>1750</v>
      </c>
    </row>
    <row r="108" spans="1:4" s="11" customFormat="1" ht="12.75">
      <c r="A108" s="29">
        <v>6</v>
      </c>
      <c r="B108" s="78" t="s">
        <v>580</v>
      </c>
      <c r="C108" s="29"/>
      <c r="D108" s="75">
        <v>1750</v>
      </c>
    </row>
    <row r="109" spans="1:4" s="11" customFormat="1" ht="12.75">
      <c r="A109" s="29">
        <v>7</v>
      </c>
      <c r="B109" s="78" t="s">
        <v>580</v>
      </c>
      <c r="C109" s="29"/>
      <c r="D109" s="75">
        <v>1750</v>
      </c>
    </row>
    <row r="110" spans="1:4" s="11" customFormat="1" ht="12.75">
      <c r="A110" s="29">
        <v>8</v>
      </c>
      <c r="B110" s="78" t="s">
        <v>580</v>
      </c>
      <c r="C110" s="29"/>
      <c r="D110" s="75">
        <v>1750</v>
      </c>
    </row>
    <row r="111" spans="1:4" s="11" customFormat="1" ht="12.75">
      <c r="A111" s="29">
        <v>9</v>
      </c>
      <c r="B111" s="78" t="s">
        <v>580</v>
      </c>
      <c r="C111" s="29"/>
      <c r="D111" s="75">
        <v>1750</v>
      </c>
    </row>
    <row r="112" spans="1:4" s="11" customFormat="1" ht="12.75">
      <c r="A112" s="29">
        <v>10</v>
      </c>
      <c r="B112" s="78" t="s">
        <v>580</v>
      </c>
      <c r="C112" s="29"/>
      <c r="D112" s="75">
        <v>1750</v>
      </c>
    </row>
    <row r="113" spans="1:4" s="11" customFormat="1" ht="12.75">
      <c r="A113" s="29">
        <v>11</v>
      </c>
      <c r="B113" s="78" t="s">
        <v>580</v>
      </c>
      <c r="C113" s="29" t="s">
        <v>582</v>
      </c>
      <c r="D113" s="75">
        <v>1750</v>
      </c>
    </row>
    <row r="114" spans="1:4" s="11" customFormat="1" ht="12.75">
      <c r="A114" s="29">
        <v>12</v>
      </c>
      <c r="B114" s="78" t="s">
        <v>580</v>
      </c>
      <c r="C114" s="29" t="s">
        <v>582</v>
      </c>
      <c r="D114" s="75">
        <v>1750</v>
      </c>
    </row>
    <row r="115" spans="1:4" s="11" customFormat="1" ht="12.75">
      <c r="A115" s="29">
        <v>13</v>
      </c>
      <c r="B115" s="78" t="s">
        <v>580</v>
      </c>
      <c r="C115" s="29" t="s">
        <v>582</v>
      </c>
      <c r="D115" s="75">
        <v>1750</v>
      </c>
    </row>
    <row r="116" spans="1:4" s="11" customFormat="1" ht="12.75">
      <c r="A116" s="29">
        <v>14</v>
      </c>
      <c r="B116" s="78" t="s">
        <v>580</v>
      </c>
      <c r="C116" s="29" t="s">
        <v>582</v>
      </c>
      <c r="D116" s="75">
        <v>1750</v>
      </c>
    </row>
    <row r="117" spans="1:4" s="11" customFormat="1" ht="12.75">
      <c r="A117" s="29">
        <v>15</v>
      </c>
      <c r="B117" s="78" t="s">
        <v>580</v>
      </c>
      <c r="C117" s="29" t="s">
        <v>582</v>
      </c>
      <c r="D117" s="75">
        <v>1750</v>
      </c>
    </row>
    <row r="118" spans="1:4" s="11" customFormat="1" ht="12.75">
      <c r="A118" s="29">
        <v>16</v>
      </c>
      <c r="B118" s="78" t="s">
        <v>580</v>
      </c>
      <c r="C118" s="29" t="s">
        <v>582</v>
      </c>
      <c r="D118" s="75">
        <v>1750</v>
      </c>
    </row>
    <row r="119" spans="1:4" s="11" customFormat="1" ht="12.75">
      <c r="A119" s="29">
        <v>17</v>
      </c>
      <c r="B119" s="78" t="s">
        <v>580</v>
      </c>
      <c r="C119" s="29" t="s">
        <v>582</v>
      </c>
      <c r="D119" s="75">
        <v>1750</v>
      </c>
    </row>
    <row r="120" spans="1:4" s="11" customFormat="1" ht="12.75">
      <c r="A120" s="29">
        <v>18</v>
      </c>
      <c r="B120" s="78" t="s">
        <v>580</v>
      </c>
      <c r="C120" s="29" t="s">
        <v>582</v>
      </c>
      <c r="D120" s="75">
        <v>1750</v>
      </c>
    </row>
    <row r="121" spans="1:4" s="11" customFormat="1" ht="12.75">
      <c r="A121" s="29">
        <v>19</v>
      </c>
      <c r="B121" s="78" t="s">
        <v>580</v>
      </c>
      <c r="C121" s="29" t="s">
        <v>582</v>
      </c>
      <c r="D121" s="75">
        <v>1750</v>
      </c>
    </row>
    <row r="122" spans="1:4" s="11" customFormat="1" ht="12.75">
      <c r="A122" s="29">
        <v>20</v>
      </c>
      <c r="B122" s="78" t="s">
        <v>580</v>
      </c>
      <c r="C122" s="29"/>
      <c r="D122" s="75">
        <v>1750</v>
      </c>
    </row>
    <row r="123" spans="1:4" s="11" customFormat="1" ht="12.75">
      <c r="A123" s="29">
        <v>21</v>
      </c>
      <c r="B123" s="78" t="s">
        <v>581</v>
      </c>
      <c r="C123" s="29" t="s">
        <v>582</v>
      </c>
      <c r="D123" s="75">
        <v>3094.99</v>
      </c>
    </row>
    <row r="124" spans="1:4" s="11" customFormat="1" ht="12.75">
      <c r="A124" s="29">
        <v>22</v>
      </c>
      <c r="B124" s="78" t="s">
        <v>581</v>
      </c>
      <c r="C124" s="29"/>
      <c r="D124" s="75">
        <v>3094.99</v>
      </c>
    </row>
    <row r="125" spans="1:4" s="11" customFormat="1" ht="12.75">
      <c r="A125" s="29">
        <v>23</v>
      </c>
      <c r="B125" s="78" t="s">
        <v>581</v>
      </c>
      <c r="C125" s="29"/>
      <c r="D125" s="75">
        <v>3094.99</v>
      </c>
    </row>
    <row r="126" spans="1:4" s="11" customFormat="1" ht="12.75">
      <c r="A126" s="29">
        <v>24</v>
      </c>
      <c r="B126" s="78" t="s">
        <v>581</v>
      </c>
      <c r="C126" s="29"/>
      <c r="D126" s="75">
        <v>3094.99</v>
      </c>
    </row>
    <row r="127" spans="1:4" s="11" customFormat="1" ht="12.75">
      <c r="A127" s="29">
        <v>25</v>
      </c>
      <c r="B127" s="78" t="s">
        <v>581</v>
      </c>
      <c r="C127" s="29"/>
      <c r="D127" s="75">
        <v>3094.99</v>
      </c>
    </row>
    <row r="128" spans="1:4" s="11" customFormat="1" ht="12.75">
      <c r="A128" s="29">
        <v>26</v>
      </c>
      <c r="B128" s="78" t="s">
        <v>581</v>
      </c>
      <c r="C128" s="29"/>
      <c r="D128" s="75">
        <v>3094.99</v>
      </c>
    </row>
    <row r="129" spans="1:4" s="11" customFormat="1" ht="12.75">
      <c r="A129" s="29">
        <v>27</v>
      </c>
      <c r="B129" s="78" t="s">
        <v>581</v>
      </c>
      <c r="C129" s="29"/>
      <c r="D129" s="75">
        <v>3094.99</v>
      </c>
    </row>
    <row r="130" spans="1:4" s="11" customFormat="1" ht="12.75">
      <c r="A130" s="29">
        <v>28</v>
      </c>
      <c r="B130" s="78" t="s">
        <v>581</v>
      </c>
      <c r="C130" s="29"/>
      <c r="D130" s="75">
        <v>3094.99</v>
      </c>
    </row>
    <row r="131" spans="1:4" s="11" customFormat="1" ht="12.75">
      <c r="A131" s="29">
        <v>29</v>
      </c>
      <c r="B131" s="78" t="s">
        <v>581</v>
      </c>
      <c r="C131" s="29"/>
      <c r="D131" s="75">
        <v>3094.99</v>
      </c>
    </row>
    <row r="132" spans="1:4" s="11" customFormat="1" ht="12.75">
      <c r="A132" s="29">
        <v>30</v>
      </c>
      <c r="B132" s="78" t="s">
        <v>581</v>
      </c>
      <c r="C132" s="29"/>
      <c r="D132" s="75">
        <v>3094.99</v>
      </c>
    </row>
    <row r="133" spans="1:4" s="11" customFormat="1" ht="12.75">
      <c r="A133" s="29">
        <v>31</v>
      </c>
      <c r="B133" s="78" t="s">
        <v>583</v>
      </c>
      <c r="C133" s="29"/>
      <c r="D133" s="75">
        <v>8900</v>
      </c>
    </row>
    <row r="134" spans="1:4" s="11" customFormat="1" ht="12.75">
      <c r="A134" s="29">
        <v>32</v>
      </c>
      <c r="B134" s="78" t="s">
        <v>584</v>
      </c>
      <c r="C134" s="29"/>
      <c r="D134" s="75">
        <v>1420</v>
      </c>
    </row>
    <row r="135" spans="1:4" s="11" customFormat="1" ht="12.75">
      <c r="A135" s="29">
        <v>33</v>
      </c>
      <c r="B135" s="78" t="s">
        <v>585</v>
      </c>
      <c r="C135" s="29"/>
      <c r="D135" s="75">
        <v>1411.08</v>
      </c>
    </row>
    <row r="136" spans="1:4" s="11" customFormat="1" ht="12.75">
      <c r="A136" s="29">
        <v>34</v>
      </c>
      <c r="B136" s="78" t="s">
        <v>586</v>
      </c>
      <c r="C136" s="29" t="s">
        <v>582</v>
      </c>
      <c r="D136" s="75">
        <v>14999.9</v>
      </c>
    </row>
    <row r="137" spans="1:4" s="11" customFormat="1" ht="12.75">
      <c r="A137" s="29">
        <v>35</v>
      </c>
      <c r="B137" s="78" t="s">
        <v>587</v>
      </c>
      <c r="C137" s="29"/>
      <c r="D137" s="75">
        <v>1365.3</v>
      </c>
    </row>
    <row r="138" spans="1:4" s="11" customFormat="1" ht="12.75">
      <c r="A138" s="29">
        <v>36</v>
      </c>
      <c r="B138" s="78" t="s">
        <v>588</v>
      </c>
      <c r="C138" s="29"/>
      <c r="D138" s="75">
        <v>613.77</v>
      </c>
    </row>
    <row r="139" spans="1:4" s="11" customFormat="1" ht="12.75">
      <c r="A139" s="29">
        <v>37</v>
      </c>
      <c r="B139" s="78" t="s">
        <v>589</v>
      </c>
      <c r="C139" s="29" t="s">
        <v>590</v>
      </c>
      <c r="D139" s="75">
        <v>1790</v>
      </c>
    </row>
    <row r="140" spans="1:4" s="11" customFormat="1" ht="12.75">
      <c r="A140" s="29">
        <v>38</v>
      </c>
      <c r="B140" s="78" t="s">
        <v>591</v>
      </c>
      <c r="C140" s="29"/>
      <c r="D140" s="75">
        <v>3490</v>
      </c>
    </row>
    <row r="141" spans="1:4" s="11" customFormat="1" ht="12.75">
      <c r="A141" s="29">
        <v>39</v>
      </c>
      <c r="B141" s="78" t="s">
        <v>592</v>
      </c>
      <c r="C141" s="29"/>
      <c r="D141" s="75">
        <v>3470</v>
      </c>
    </row>
    <row r="142" spans="1:4" s="11" customFormat="1" ht="12.75">
      <c r="A142" s="29">
        <v>40</v>
      </c>
      <c r="B142" s="78" t="s">
        <v>591</v>
      </c>
      <c r="C142" s="29"/>
      <c r="D142" s="75">
        <v>3500</v>
      </c>
    </row>
    <row r="143" spans="1:4" s="11" customFormat="1" ht="12.75">
      <c r="A143" s="29">
        <v>41</v>
      </c>
      <c r="B143" s="78" t="s">
        <v>593</v>
      </c>
      <c r="C143" s="29"/>
      <c r="D143" s="75">
        <v>2550</v>
      </c>
    </row>
    <row r="144" spans="1:4" s="11" customFormat="1" ht="12.75">
      <c r="A144" s="29">
        <v>42</v>
      </c>
      <c r="B144" s="78" t="s">
        <v>594</v>
      </c>
      <c r="C144" s="29"/>
      <c r="D144" s="75">
        <v>2600</v>
      </c>
    </row>
    <row r="145" spans="1:4" s="11" customFormat="1" ht="13.5" customHeight="1">
      <c r="A145" s="302" t="s">
        <v>0</v>
      </c>
      <c r="B145" s="303"/>
      <c r="C145" s="304"/>
      <c r="D145" s="24">
        <f>SUM(D103:D144)</f>
        <v>112059.94999999998</v>
      </c>
    </row>
    <row r="146" spans="1:4" s="11" customFormat="1" ht="17.25" customHeight="1">
      <c r="A146" s="298" t="s">
        <v>599</v>
      </c>
      <c r="B146" s="298"/>
      <c r="C146" s="298"/>
      <c r="D146" s="298"/>
    </row>
    <row r="147" spans="1:4" s="11" customFormat="1" ht="25.5">
      <c r="A147" s="29">
        <v>1</v>
      </c>
      <c r="B147" s="78" t="s">
        <v>648</v>
      </c>
      <c r="C147" s="29" t="s">
        <v>649</v>
      </c>
      <c r="D147" s="180">
        <v>1749.99</v>
      </c>
    </row>
    <row r="148" spans="1:4" s="11" customFormat="1" ht="25.5">
      <c r="A148" s="29">
        <v>2</v>
      </c>
      <c r="B148" s="78" t="s">
        <v>648</v>
      </c>
      <c r="C148" s="29" t="s">
        <v>649</v>
      </c>
      <c r="D148" s="180">
        <v>1749.99</v>
      </c>
    </row>
    <row r="149" spans="1:4" s="11" customFormat="1" ht="25.5">
      <c r="A149" s="29">
        <v>3</v>
      </c>
      <c r="B149" s="78" t="s">
        <v>648</v>
      </c>
      <c r="C149" s="29" t="s">
        <v>649</v>
      </c>
      <c r="D149" s="180">
        <v>1749.99</v>
      </c>
    </row>
    <row r="150" spans="1:4" s="11" customFormat="1" ht="25.5">
      <c r="A150" s="29">
        <v>4</v>
      </c>
      <c r="B150" s="78" t="s">
        <v>650</v>
      </c>
      <c r="C150" s="29" t="s">
        <v>630</v>
      </c>
      <c r="D150" s="180">
        <v>3400</v>
      </c>
    </row>
    <row r="151" spans="1:4" s="11" customFormat="1" ht="25.5">
      <c r="A151" s="29">
        <v>5</v>
      </c>
      <c r="B151" s="78" t="s">
        <v>651</v>
      </c>
      <c r="C151" s="29" t="s">
        <v>652</v>
      </c>
      <c r="D151" s="180">
        <v>1829.99</v>
      </c>
    </row>
    <row r="152" spans="1:4" s="11" customFormat="1" ht="25.5">
      <c r="A152" s="29">
        <v>6</v>
      </c>
      <c r="B152" s="78" t="s">
        <v>653</v>
      </c>
      <c r="C152" s="29" t="s">
        <v>654</v>
      </c>
      <c r="D152" s="180">
        <v>1829.99</v>
      </c>
    </row>
    <row r="153" spans="1:4" s="11" customFormat="1" ht="25.5">
      <c r="A153" s="29">
        <v>7</v>
      </c>
      <c r="B153" s="78" t="s">
        <v>653</v>
      </c>
      <c r="C153" s="29" t="s">
        <v>632</v>
      </c>
      <c r="D153" s="180">
        <v>1829.99</v>
      </c>
    </row>
    <row r="154" spans="1:4" s="11" customFormat="1" ht="25.5">
      <c r="A154" s="29">
        <v>8</v>
      </c>
      <c r="B154" s="78" t="s">
        <v>655</v>
      </c>
      <c r="C154" s="29" t="s">
        <v>635</v>
      </c>
      <c r="D154" s="180">
        <v>2900</v>
      </c>
    </row>
    <row r="155" spans="1:4" s="11" customFormat="1" ht="25.5">
      <c r="A155" s="29">
        <v>9</v>
      </c>
      <c r="B155" s="78" t="s">
        <v>653</v>
      </c>
      <c r="C155" s="29" t="s">
        <v>637</v>
      </c>
      <c r="D155" s="180">
        <v>1829.99</v>
      </c>
    </row>
    <row r="156" spans="1:4" s="11" customFormat="1" ht="25.5">
      <c r="A156" s="29">
        <v>10</v>
      </c>
      <c r="B156" s="78" t="s">
        <v>656</v>
      </c>
      <c r="C156" s="29" t="s">
        <v>637</v>
      </c>
      <c r="D156" s="180">
        <v>3400</v>
      </c>
    </row>
    <row r="157" spans="1:4" s="11" customFormat="1" ht="21" customHeight="1">
      <c r="A157" s="29">
        <v>11</v>
      </c>
      <c r="B157" s="78" t="s">
        <v>657</v>
      </c>
      <c r="C157" s="29" t="s">
        <v>658</v>
      </c>
      <c r="D157" s="181">
        <v>2599</v>
      </c>
    </row>
    <row r="158" spans="1:4" s="11" customFormat="1" ht="25.5">
      <c r="A158" s="29">
        <v>12</v>
      </c>
      <c r="B158" s="78" t="s">
        <v>659</v>
      </c>
      <c r="C158" s="29" t="s">
        <v>660</v>
      </c>
      <c r="D158" s="182">
        <v>15474.94</v>
      </c>
    </row>
    <row r="159" spans="1:4" s="11" customFormat="1" ht="12.75">
      <c r="A159" s="29">
        <v>13</v>
      </c>
      <c r="B159" s="78" t="s">
        <v>661</v>
      </c>
      <c r="C159" s="29">
        <v>2020</v>
      </c>
      <c r="D159" s="261">
        <v>7000</v>
      </c>
    </row>
    <row r="160" spans="1:4" s="11" customFormat="1" ht="12.75">
      <c r="A160" s="29">
        <v>14</v>
      </c>
      <c r="B160" s="78" t="s">
        <v>662</v>
      </c>
      <c r="C160" s="29">
        <v>2020</v>
      </c>
      <c r="D160" s="261">
        <v>7749</v>
      </c>
    </row>
    <row r="161" spans="1:4" s="9" customFormat="1" ht="12.75" customHeight="1">
      <c r="A161" s="302" t="s">
        <v>0</v>
      </c>
      <c r="B161" s="303"/>
      <c r="C161" s="304"/>
      <c r="D161" s="24">
        <f>SUM(D147:D160)</f>
        <v>55092.87</v>
      </c>
    </row>
    <row r="162" spans="1:4" s="9" customFormat="1" ht="21" customHeight="1">
      <c r="A162" s="298" t="s">
        <v>712</v>
      </c>
      <c r="B162" s="298"/>
      <c r="C162" s="298"/>
      <c r="D162" s="298"/>
    </row>
    <row r="163" spans="1:4" s="9" customFormat="1" ht="12.75">
      <c r="A163" s="2">
        <v>1</v>
      </c>
      <c r="B163" s="165" t="s">
        <v>668</v>
      </c>
      <c r="C163" s="29">
        <v>2016</v>
      </c>
      <c r="D163" s="167">
        <v>1051.31</v>
      </c>
    </row>
    <row r="164" spans="1:4" ht="18" customHeight="1">
      <c r="A164" s="302" t="s">
        <v>0</v>
      </c>
      <c r="B164" s="303"/>
      <c r="C164" s="304"/>
      <c r="D164" s="24">
        <f>SUM(D163:D163)</f>
        <v>1051.31</v>
      </c>
    </row>
    <row r="165" spans="1:4" ht="15.75" customHeight="1">
      <c r="A165" s="298" t="s">
        <v>703</v>
      </c>
      <c r="B165" s="298"/>
      <c r="C165" s="298"/>
      <c r="D165" s="298"/>
    </row>
    <row r="166" spans="1:4" ht="12.75">
      <c r="A166" s="2">
        <v>1</v>
      </c>
      <c r="B166" s="78" t="s">
        <v>704</v>
      </c>
      <c r="C166" s="29" t="s">
        <v>705</v>
      </c>
      <c r="D166" s="87">
        <v>1599</v>
      </c>
    </row>
    <row r="167" spans="1:4" ht="12.75">
      <c r="A167" s="2">
        <v>3</v>
      </c>
      <c r="B167" s="78" t="s">
        <v>704</v>
      </c>
      <c r="C167" s="29" t="s">
        <v>705</v>
      </c>
      <c r="D167" s="87">
        <v>1476</v>
      </c>
    </row>
    <row r="168" spans="1:4" s="13" customFormat="1" ht="12.75">
      <c r="A168" s="302" t="s">
        <v>0</v>
      </c>
      <c r="B168" s="303"/>
      <c r="C168" s="304"/>
      <c r="D168" s="24">
        <f>SUM(D166:D167)</f>
        <v>3075</v>
      </c>
    </row>
    <row r="169" spans="1:4" s="9" customFormat="1" ht="12.75">
      <c r="A169" s="14"/>
      <c r="B169" s="14"/>
      <c r="C169" s="15"/>
      <c r="D169" s="26"/>
    </row>
    <row r="170" spans="1:4" s="9" customFormat="1" ht="12.75">
      <c r="A170" s="14"/>
      <c r="B170" s="14"/>
      <c r="C170" s="15"/>
      <c r="D170" s="26"/>
    </row>
    <row r="171" spans="1:4" s="9" customFormat="1" ht="12.75">
      <c r="A171" s="317" t="s">
        <v>40</v>
      </c>
      <c r="B171" s="317"/>
      <c r="C171" s="317"/>
      <c r="D171" s="317"/>
    </row>
    <row r="172" spans="1:4" s="9" customFormat="1" ht="25.5">
      <c r="A172" s="3" t="s">
        <v>23</v>
      </c>
      <c r="B172" s="3" t="s">
        <v>31</v>
      </c>
      <c r="C172" s="3" t="s">
        <v>32</v>
      </c>
      <c r="D172" s="32" t="s">
        <v>33</v>
      </c>
    </row>
    <row r="173" spans="1:4" ht="12.75">
      <c r="A173" s="298" t="s">
        <v>120</v>
      </c>
      <c r="B173" s="298"/>
      <c r="C173" s="298"/>
      <c r="D173" s="298"/>
    </row>
    <row r="174" spans="1:4" s="9" customFormat="1" ht="12.75">
      <c r="A174" s="29">
        <v>1</v>
      </c>
      <c r="B174" s="88" t="s">
        <v>299</v>
      </c>
      <c r="C174" s="91">
        <v>2017</v>
      </c>
      <c r="D174" s="89">
        <v>3000</v>
      </c>
    </row>
    <row r="175" spans="1:4" s="9" customFormat="1" ht="12.75">
      <c r="A175" s="29">
        <v>2</v>
      </c>
      <c r="B175" s="88" t="s">
        <v>300</v>
      </c>
      <c r="C175" s="91">
        <v>2018</v>
      </c>
      <c r="D175" s="64">
        <v>2000</v>
      </c>
    </row>
    <row r="176" spans="1:4" s="9" customFormat="1" ht="12.75">
      <c r="A176" s="29">
        <v>3</v>
      </c>
      <c r="B176" s="78" t="s">
        <v>301</v>
      </c>
      <c r="C176" s="29">
        <v>2018</v>
      </c>
      <c r="D176" s="90">
        <v>1000</v>
      </c>
    </row>
    <row r="177" spans="1:4" s="9" customFormat="1" ht="12.75">
      <c r="A177" s="29">
        <v>4</v>
      </c>
      <c r="B177" s="78" t="s">
        <v>302</v>
      </c>
      <c r="C177" s="29">
        <v>2019</v>
      </c>
      <c r="D177" s="87">
        <v>6100</v>
      </c>
    </row>
    <row r="178" spans="1:4" s="9" customFormat="1" ht="12.75">
      <c r="A178" s="2"/>
      <c r="B178" s="12" t="s">
        <v>0</v>
      </c>
      <c r="C178" s="2"/>
      <c r="D178" s="28">
        <f>SUM(D174:D177)</f>
        <v>12100</v>
      </c>
    </row>
    <row r="179" spans="1:4" ht="13.5" customHeight="1">
      <c r="A179" s="298" t="s">
        <v>525</v>
      </c>
      <c r="B179" s="298"/>
      <c r="C179" s="298"/>
      <c r="D179" s="298"/>
    </row>
    <row r="180" spans="1:4" s="11" customFormat="1" ht="12.75">
      <c r="A180" s="2">
        <v>1</v>
      </c>
      <c r="B180" s="168" t="s">
        <v>529</v>
      </c>
      <c r="C180" s="169">
        <v>2017</v>
      </c>
      <c r="D180" s="167">
        <v>1905.27</v>
      </c>
    </row>
    <row r="181" spans="1:4" s="11" customFormat="1" ht="12.75">
      <c r="A181" s="2">
        <v>2</v>
      </c>
      <c r="B181" s="168" t="s">
        <v>530</v>
      </c>
      <c r="C181" s="169">
        <v>2017</v>
      </c>
      <c r="D181" s="167">
        <v>921.27</v>
      </c>
    </row>
    <row r="182" spans="1:4" s="11" customFormat="1" ht="13.5" customHeight="1">
      <c r="A182" s="302" t="s">
        <v>0</v>
      </c>
      <c r="B182" s="303"/>
      <c r="C182" s="304"/>
      <c r="D182" s="24">
        <f>SUM(D180:D181)</f>
        <v>2826.54</v>
      </c>
    </row>
    <row r="183" spans="1:4" s="11" customFormat="1" ht="13.5" customHeight="1">
      <c r="A183" s="298" t="s">
        <v>708</v>
      </c>
      <c r="B183" s="298"/>
      <c r="C183" s="298"/>
      <c r="D183" s="298"/>
    </row>
    <row r="184" spans="1:4" s="11" customFormat="1" ht="13.5" customHeight="1">
      <c r="A184" s="29">
        <v>1</v>
      </c>
      <c r="B184" s="209" t="s">
        <v>706</v>
      </c>
      <c r="C184" s="210">
        <v>2016</v>
      </c>
      <c r="D184" s="214">
        <v>3250</v>
      </c>
    </row>
    <row r="185" spans="1:4" s="11" customFormat="1" ht="13.5" customHeight="1">
      <c r="A185" s="29">
        <v>2</v>
      </c>
      <c r="B185" s="209" t="s">
        <v>707</v>
      </c>
      <c r="C185" s="210">
        <v>2017</v>
      </c>
      <c r="D185" s="214">
        <v>1948</v>
      </c>
    </row>
    <row r="186" spans="1:4" s="11" customFormat="1" ht="13.5" customHeight="1">
      <c r="A186" s="20"/>
      <c r="B186" s="297" t="s">
        <v>0</v>
      </c>
      <c r="C186" s="297" t="s">
        <v>8</v>
      </c>
      <c r="D186" s="24">
        <f>SUM(D184:D185)</f>
        <v>5198</v>
      </c>
    </row>
    <row r="187" spans="1:4" s="9" customFormat="1" ht="12.75">
      <c r="A187" s="14"/>
      <c r="B187" s="14"/>
      <c r="C187" s="15"/>
      <c r="D187" s="26"/>
    </row>
    <row r="188" spans="1:4" s="9" customFormat="1" ht="12.75">
      <c r="A188" s="14"/>
      <c r="B188" s="14"/>
      <c r="C188" s="15"/>
      <c r="D188" s="26"/>
    </row>
    <row r="189" spans="1:4" s="9" customFormat="1" ht="15.75" customHeight="1">
      <c r="A189" s="14"/>
      <c r="B189" s="316" t="s">
        <v>34</v>
      </c>
      <c r="C189" s="316"/>
      <c r="D189" s="275">
        <f>D26+D31+D34+D39+D52+D58+D75</f>
        <v>468484.45999999996</v>
      </c>
    </row>
    <row r="190" spans="1:4" s="9" customFormat="1" ht="18" customHeight="1">
      <c r="A190" s="14"/>
      <c r="B190" s="316" t="s">
        <v>35</v>
      </c>
      <c r="C190" s="316"/>
      <c r="D190" s="275">
        <f>D97+D101+D145+D161+D164+D168</f>
        <v>206687.53999999998</v>
      </c>
    </row>
    <row r="191" spans="1:4" s="9" customFormat="1" ht="18" customHeight="1">
      <c r="A191" s="14"/>
      <c r="B191" s="316" t="s">
        <v>36</v>
      </c>
      <c r="C191" s="316"/>
      <c r="D191" s="275">
        <f>D178+D182+D186</f>
        <v>20124.54</v>
      </c>
    </row>
    <row r="192" spans="1:4" s="9" customFormat="1" ht="12.75">
      <c r="A192" s="14"/>
      <c r="B192" s="14"/>
      <c r="C192" s="15"/>
      <c r="D192" s="26"/>
    </row>
    <row r="193" spans="1:4" s="9" customFormat="1" ht="12.75">
      <c r="A193" s="14"/>
      <c r="B193" t="s">
        <v>74</v>
      </c>
      <c r="C193" s="15"/>
      <c r="D193" s="26"/>
    </row>
    <row r="194" spans="1:4" s="9" customFormat="1" ht="12.75">
      <c r="A194" s="14"/>
      <c r="B194" s="14"/>
      <c r="C194" s="15"/>
      <c r="D194" s="26"/>
    </row>
    <row r="195" spans="1:4" s="9" customFormat="1" ht="12.75">
      <c r="A195" s="14"/>
      <c r="B195" s="14"/>
      <c r="C195" s="15"/>
      <c r="D195" s="26"/>
    </row>
    <row r="196" spans="1:4" s="9" customFormat="1" ht="12.75">
      <c r="A196" s="14"/>
      <c r="B196" s="14"/>
      <c r="C196" s="15"/>
      <c r="D196" s="26"/>
    </row>
    <row r="197" spans="1:4" s="9" customFormat="1" ht="12.75">
      <c r="A197" s="14"/>
      <c r="B197" s="14"/>
      <c r="C197" s="15"/>
      <c r="D197" s="26"/>
    </row>
    <row r="198" spans="1:4" s="9" customFormat="1" ht="12.75">
      <c r="A198" s="14"/>
      <c r="B198" s="14"/>
      <c r="C198" s="15"/>
      <c r="D198" s="26"/>
    </row>
    <row r="199" spans="1:4" s="9" customFormat="1" ht="12.75">
      <c r="A199" s="14"/>
      <c r="B199" s="14"/>
      <c r="C199" s="15"/>
      <c r="D199" s="26"/>
    </row>
    <row r="200" spans="1:4" s="9" customFormat="1" ht="12.75">
      <c r="A200" s="14"/>
      <c r="B200" s="14"/>
      <c r="C200" s="15"/>
      <c r="D200" s="26"/>
    </row>
    <row r="201" spans="1:4" s="9" customFormat="1" ht="12.75">
      <c r="A201" s="14"/>
      <c r="B201" s="14"/>
      <c r="C201" s="15"/>
      <c r="D201" s="26"/>
    </row>
    <row r="202" spans="1:4" s="9" customFormat="1" ht="12.75">
      <c r="A202" s="14"/>
      <c r="B202" s="14"/>
      <c r="C202" s="15"/>
      <c r="D202" s="26"/>
    </row>
    <row r="203" spans="1:4" s="9" customFormat="1" ht="12.75">
      <c r="A203" s="14"/>
      <c r="B203" s="14"/>
      <c r="C203" s="15"/>
      <c r="D203" s="26"/>
    </row>
    <row r="204" spans="1:4" s="9" customFormat="1" ht="12.75">
      <c r="A204" s="14"/>
      <c r="B204" s="14"/>
      <c r="C204" s="15"/>
      <c r="D204" s="26"/>
    </row>
    <row r="205" spans="1:4" s="9" customFormat="1" ht="14.25" customHeight="1">
      <c r="A205" s="14"/>
      <c r="B205" s="14"/>
      <c r="C205" s="15"/>
      <c r="D205" s="26"/>
    </row>
    <row r="206" spans="1:4" ht="12.75">
      <c r="A206" s="14"/>
      <c r="C206" s="15"/>
      <c r="D206" s="26"/>
    </row>
    <row r="207" spans="1:4" s="11" customFormat="1" ht="12.75">
      <c r="A207" s="14"/>
      <c r="B207" s="14"/>
      <c r="C207" s="15"/>
      <c r="D207" s="26"/>
    </row>
    <row r="208" spans="1:4" s="11" customFormat="1" ht="12.75">
      <c r="A208" s="14"/>
      <c r="B208" s="14"/>
      <c r="C208" s="15"/>
      <c r="D208" s="26"/>
    </row>
    <row r="209" spans="1:4" s="11" customFormat="1" ht="18" customHeight="1">
      <c r="A209" s="14"/>
      <c r="B209" s="14"/>
      <c r="C209" s="15"/>
      <c r="D209" s="26"/>
    </row>
    <row r="210" spans="1:4" ht="12.75">
      <c r="A210" s="14"/>
      <c r="C210" s="15"/>
      <c r="D210" s="26"/>
    </row>
    <row r="211" spans="1:4" s="5" customFormat="1" ht="12.75">
      <c r="A211" s="14"/>
      <c r="B211" s="14"/>
      <c r="C211" s="15"/>
      <c r="D211" s="26"/>
    </row>
    <row r="212" spans="1:4" s="5" customFormat="1" ht="12.75">
      <c r="A212" s="14"/>
      <c r="B212" s="14"/>
      <c r="C212" s="15"/>
      <c r="D212" s="26"/>
    </row>
    <row r="213" spans="1:4" ht="12.75">
      <c r="A213" s="14"/>
      <c r="C213" s="15"/>
      <c r="D213" s="26"/>
    </row>
    <row r="214" spans="1:4" s="9" customFormat="1" ht="12.75">
      <c r="A214" s="14"/>
      <c r="B214" s="14"/>
      <c r="C214" s="15"/>
      <c r="D214" s="26"/>
    </row>
    <row r="215" spans="1:4" s="9" customFormat="1" ht="12.75">
      <c r="A215" s="14"/>
      <c r="B215" s="14"/>
      <c r="C215" s="15"/>
      <c r="D215" s="26"/>
    </row>
    <row r="216" spans="1:4" s="9" customFormat="1" ht="12.75">
      <c r="A216" s="14"/>
      <c r="B216" s="14"/>
      <c r="C216" s="15"/>
      <c r="D216" s="26"/>
    </row>
    <row r="217" spans="1:4" s="9" customFormat="1" ht="12.75">
      <c r="A217" s="14"/>
      <c r="B217" s="14"/>
      <c r="C217" s="15"/>
      <c r="D217" s="26"/>
    </row>
    <row r="218" spans="1:4" s="9" customFormat="1" ht="12.75">
      <c r="A218" s="14"/>
      <c r="B218" s="14"/>
      <c r="C218" s="15"/>
      <c r="D218" s="26"/>
    </row>
    <row r="219" spans="1:4" s="9" customFormat="1" ht="12.75">
      <c r="A219" s="14"/>
      <c r="B219" s="14"/>
      <c r="C219" s="15"/>
      <c r="D219" s="26"/>
    </row>
    <row r="220" spans="1:4" s="9" customFormat="1" ht="12.75">
      <c r="A220" s="14"/>
      <c r="B220" s="14"/>
      <c r="C220" s="15"/>
      <c r="D220" s="26"/>
    </row>
    <row r="221" spans="1:4" s="9" customFormat="1" ht="12.75">
      <c r="A221" s="14"/>
      <c r="B221" s="14"/>
      <c r="C221" s="15"/>
      <c r="D221" s="26"/>
    </row>
    <row r="222" spans="1:4" s="9" customFormat="1" ht="12.75">
      <c r="A222" s="14"/>
      <c r="B222" s="14"/>
      <c r="C222" s="15"/>
      <c r="D222" s="26"/>
    </row>
    <row r="223" spans="1:4" s="9" customFormat="1" ht="12.75">
      <c r="A223" s="14"/>
      <c r="B223" s="14"/>
      <c r="C223" s="15"/>
      <c r="D223" s="26"/>
    </row>
    <row r="224" spans="1:4" s="5" customFormat="1" ht="12.75">
      <c r="A224" s="14"/>
      <c r="B224" s="14"/>
      <c r="C224" s="15"/>
      <c r="D224" s="26"/>
    </row>
    <row r="225" spans="1:4" ht="12.75">
      <c r="A225" s="14"/>
      <c r="C225" s="15"/>
      <c r="D225" s="26"/>
    </row>
    <row r="226" spans="1:4" ht="12.75">
      <c r="A226" s="14"/>
      <c r="C226" s="15"/>
      <c r="D226" s="26"/>
    </row>
    <row r="227" spans="1:4" ht="12.75">
      <c r="A227" s="14"/>
      <c r="C227" s="15"/>
      <c r="D227" s="26"/>
    </row>
    <row r="228" spans="1:4" ht="12.75">
      <c r="A228" s="14"/>
      <c r="C228" s="15"/>
      <c r="D228" s="26"/>
    </row>
    <row r="229" spans="1:4" ht="12.75">
      <c r="A229" s="14"/>
      <c r="C229" s="15"/>
      <c r="D229" s="26"/>
    </row>
    <row r="230" spans="1:4" ht="12.75">
      <c r="A230" s="14"/>
      <c r="C230" s="15"/>
      <c r="D230" s="26"/>
    </row>
    <row r="231" spans="1:4" ht="12.75">
      <c r="A231" s="14"/>
      <c r="C231" s="15"/>
      <c r="D231" s="26"/>
    </row>
    <row r="232" spans="1:4" ht="12.75">
      <c r="A232" s="14"/>
      <c r="C232" s="15"/>
      <c r="D232" s="26"/>
    </row>
    <row r="233" spans="1:4" ht="12.75">
      <c r="A233" s="14"/>
      <c r="C233" s="15"/>
      <c r="D233" s="26"/>
    </row>
    <row r="234" spans="1:4" ht="12.75">
      <c r="A234" s="14"/>
      <c r="C234" s="15"/>
      <c r="D234" s="26"/>
    </row>
    <row r="235" spans="1:4" ht="12.75">
      <c r="A235" s="14"/>
      <c r="C235" s="15"/>
      <c r="D235" s="26"/>
    </row>
    <row r="236" spans="1:4" ht="12.75">
      <c r="A236" s="14"/>
      <c r="C236" s="15"/>
      <c r="D236" s="26"/>
    </row>
    <row r="237" spans="1:4" ht="14.25" customHeight="1">
      <c r="A237" s="14"/>
      <c r="C237" s="15"/>
      <c r="D237" s="26"/>
    </row>
    <row r="238" spans="1:4" ht="12.75">
      <c r="A238" s="14"/>
      <c r="C238" s="15"/>
      <c r="D238" s="26"/>
    </row>
    <row r="239" spans="1:4" ht="12.75">
      <c r="A239" s="14"/>
      <c r="C239" s="15"/>
      <c r="D239" s="26"/>
    </row>
    <row r="240" spans="1:4" ht="14.25" customHeight="1">
      <c r="A240" s="14"/>
      <c r="C240" s="15"/>
      <c r="D240" s="26"/>
    </row>
    <row r="241" spans="1:4" ht="12.75">
      <c r="A241" s="14"/>
      <c r="C241" s="15"/>
      <c r="D241" s="26"/>
    </row>
    <row r="242" spans="1:4" s="5" customFormat="1" ht="12.75">
      <c r="A242" s="14"/>
      <c r="B242" s="14"/>
      <c r="C242" s="15"/>
      <c r="D242" s="26"/>
    </row>
    <row r="243" spans="1:4" s="5" customFormat="1" ht="12.75">
      <c r="A243" s="14"/>
      <c r="B243" s="14"/>
      <c r="C243" s="15"/>
      <c r="D243" s="26"/>
    </row>
    <row r="244" spans="1:4" s="5" customFormat="1" ht="12.75">
      <c r="A244" s="14"/>
      <c r="B244" s="14"/>
      <c r="C244" s="15"/>
      <c r="D244" s="26"/>
    </row>
    <row r="245" spans="1:4" s="5" customFormat="1" ht="12.75">
      <c r="A245" s="14"/>
      <c r="B245" s="14"/>
      <c r="C245" s="15"/>
      <c r="D245" s="26"/>
    </row>
    <row r="246" spans="1:4" s="5" customFormat="1" ht="12.75">
      <c r="A246" s="14"/>
      <c r="B246" s="14"/>
      <c r="C246" s="15"/>
      <c r="D246" s="26"/>
    </row>
    <row r="247" spans="1:4" s="5" customFormat="1" ht="12.75">
      <c r="A247" s="14"/>
      <c r="B247" s="14"/>
      <c r="C247" s="15"/>
      <c r="D247" s="26"/>
    </row>
    <row r="248" spans="1:4" s="5" customFormat="1" ht="12.75">
      <c r="A248" s="14"/>
      <c r="B248" s="14"/>
      <c r="C248" s="15"/>
      <c r="D248" s="26"/>
    </row>
    <row r="249" spans="1:4" ht="12.75" customHeight="1">
      <c r="A249" s="14"/>
      <c r="C249" s="15"/>
      <c r="D249" s="26"/>
    </row>
    <row r="250" spans="1:4" s="9" customFormat="1" ht="12.75">
      <c r="A250" s="14"/>
      <c r="B250" s="14"/>
      <c r="C250" s="15"/>
      <c r="D250" s="26"/>
    </row>
    <row r="251" spans="1:4" s="9" customFormat="1" ht="12.75">
      <c r="A251" s="14"/>
      <c r="B251" s="14"/>
      <c r="C251" s="15"/>
      <c r="D251" s="26"/>
    </row>
    <row r="252" spans="1:4" s="9" customFormat="1" ht="12.75">
      <c r="A252" s="14"/>
      <c r="B252" s="14"/>
      <c r="C252" s="15"/>
      <c r="D252" s="26"/>
    </row>
    <row r="253" spans="1:4" s="9" customFormat="1" ht="12.75">
      <c r="A253" s="14"/>
      <c r="B253" s="14"/>
      <c r="C253" s="15"/>
      <c r="D253" s="26"/>
    </row>
    <row r="254" spans="1:4" s="9" customFormat="1" ht="12.75">
      <c r="A254" s="14"/>
      <c r="B254" s="14"/>
      <c r="C254" s="15"/>
      <c r="D254" s="26"/>
    </row>
    <row r="255" spans="1:4" s="9" customFormat="1" ht="12.75">
      <c r="A255" s="14"/>
      <c r="B255" s="14"/>
      <c r="C255" s="15"/>
      <c r="D255" s="26"/>
    </row>
    <row r="256" spans="1:4" s="9" customFormat="1" ht="12.75">
      <c r="A256" s="14"/>
      <c r="B256" s="14"/>
      <c r="C256" s="15"/>
      <c r="D256" s="26"/>
    </row>
    <row r="257" spans="1:4" s="9" customFormat="1" ht="18" customHeight="1">
      <c r="A257" s="14"/>
      <c r="B257" s="14"/>
      <c r="C257" s="15"/>
      <c r="D257" s="26"/>
    </row>
    <row r="258" spans="1:4" ht="12.75">
      <c r="A258" s="14"/>
      <c r="C258" s="15"/>
      <c r="D258" s="26"/>
    </row>
    <row r="259" spans="1:4" s="5" customFormat="1" ht="12.75">
      <c r="A259" s="14"/>
      <c r="B259" s="14"/>
      <c r="C259" s="15"/>
      <c r="D259" s="26"/>
    </row>
    <row r="260" spans="1:4" s="5" customFormat="1" ht="12.75">
      <c r="A260" s="14"/>
      <c r="B260" s="14"/>
      <c r="C260" s="15"/>
      <c r="D260" s="26"/>
    </row>
    <row r="261" spans="1:4" s="5" customFormat="1" ht="12.75">
      <c r="A261" s="14"/>
      <c r="B261" s="14"/>
      <c r="C261" s="15"/>
      <c r="D261" s="26"/>
    </row>
    <row r="262" spans="1:4" ht="12.75" customHeight="1">
      <c r="A262" s="14"/>
      <c r="C262" s="15"/>
      <c r="D262" s="26"/>
    </row>
    <row r="263" spans="1:4" s="5" customFormat="1" ht="12.75">
      <c r="A263" s="14"/>
      <c r="B263" s="14"/>
      <c r="C263" s="15"/>
      <c r="D263" s="26"/>
    </row>
    <row r="264" spans="1:4" s="5" customFormat="1" ht="12.75">
      <c r="A264" s="14"/>
      <c r="B264" s="14"/>
      <c r="C264" s="15"/>
      <c r="D264" s="26"/>
    </row>
    <row r="265" spans="1:4" s="5" customFormat="1" ht="12.75">
      <c r="A265" s="14"/>
      <c r="B265" s="14"/>
      <c r="C265" s="15"/>
      <c r="D265" s="26"/>
    </row>
    <row r="266" spans="1:4" s="5" customFormat="1" ht="12.75">
      <c r="A266" s="14"/>
      <c r="B266" s="14"/>
      <c r="C266" s="15"/>
      <c r="D266" s="26"/>
    </row>
    <row r="267" spans="1:4" s="5" customFormat="1" ht="12.75">
      <c r="A267" s="14"/>
      <c r="B267" s="14"/>
      <c r="C267" s="15"/>
      <c r="D267" s="26"/>
    </row>
    <row r="268" spans="1:4" s="5" customFormat="1" ht="12.75">
      <c r="A268" s="14"/>
      <c r="B268" s="14"/>
      <c r="C268" s="15"/>
      <c r="D268" s="26"/>
    </row>
    <row r="269" spans="1:4" ht="12.75">
      <c r="A269" s="14"/>
      <c r="C269" s="15"/>
      <c r="D269" s="26"/>
    </row>
    <row r="270" spans="1:4" ht="12.75">
      <c r="A270" s="14"/>
      <c r="C270" s="15"/>
      <c r="D270" s="26"/>
    </row>
    <row r="271" spans="1:4" ht="12.75">
      <c r="A271" s="14"/>
      <c r="C271" s="15"/>
      <c r="D271" s="26"/>
    </row>
    <row r="272" spans="1:4" ht="14.25" customHeight="1">
      <c r="A272" s="14"/>
      <c r="C272" s="15"/>
      <c r="D272" s="26"/>
    </row>
    <row r="273" spans="1:4" ht="12.75">
      <c r="A273" s="14"/>
      <c r="C273" s="15"/>
      <c r="D273" s="26"/>
    </row>
    <row r="274" spans="1:4" ht="12.75">
      <c r="A274" s="14"/>
      <c r="C274" s="15"/>
      <c r="D274" s="26"/>
    </row>
    <row r="275" spans="1:4" ht="12.75">
      <c r="A275" s="14"/>
      <c r="C275" s="15"/>
      <c r="D275" s="26"/>
    </row>
    <row r="276" spans="1:4" ht="12.75">
      <c r="A276" s="14"/>
      <c r="C276" s="15"/>
      <c r="D276" s="26"/>
    </row>
    <row r="277" spans="1:4" ht="12.75">
      <c r="A277" s="14"/>
      <c r="C277" s="15"/>
      <c r="D277" s="26"/>
    </row>
    <row r="278" spans="1:4" ht="12.75">
      <c r="A278" s="14"/>
      <c r="C278" s="15"/>
      <c r="D278" s="26"/>
    </row>
    <row r="279" spans="1:4" ht="12.75">
      <c r="A279" s="14"/>
      <c r="C279" s="15"/>
      <c r="D279" s="26"/>
    </row>
    <row r="280" spans="1:4" ht="12.75">
      <c r="A280" s="14"/>
      <c r="C280" s="15"/>
      <c r="D280" s="26"/>
    </row>
    <row r="281" spans="1:4" ht="12.75">
      <c r="A281" s="14"/>
      <c r="C281" s="15"/>
      <c r="D281" s="26"/>
    </row>
    <row r="282" spans="1:4" ht="12.75">
      <c r="A282" s="14"/>
      <c r="C282" s="15"/>
      <c r="D282" s="26"/>
    </row>
    <row r="283" spans="1:4" ht="12.75">
      <c r="A283" s="14"/>
      <c r="C283" s="15"/>
      <c r="D283" s="26"/>
    </row>
    <row r="284" spans="1:4" ht="12.75">
      <c r="A284" s="14"/>
      <c r="C284" s="15"/>
      <c r="D284" s="26"/>
    </row>
    <row r="285" spans="1:4" ht="12.75">
      <c r="A285" s="14"/>
      <c r="C285" s="15"/>
      <c r="D285" s="26"/>
    </row>
    <row r="286" spans="1:4" ht="12.75">
      <c r="A286" s="14"/>
      <c r="C286" s="15"/>
      <c r="D286" s="26"/>
    </row>
    <row r="287" spans="1:4" ht="12.75">
      <c r="A287" s="14"/>
      <c r="C287" s="15"/>
      <c r="D287" s="26"/>
    </row>
    <row r="288" spans="1:4" ht="12.75">
      <c r="A288" s="14"/>
      <c r="C288" s="15"/>
      <c r="D288" s="26"/>
    </row>
    <row r="289" spans="1:4" ht="12.75">
      <c r="A289" s="14"/>
      <c r="C289" s="15"/>
      <c r="D289" s="26"/>
    </row>
    <row r="290" spans="1:4" ht="12.75">
      <c r="A290" s="14"/>
      <c r="C290" s="15"/>
      <c r="D290" s="26"/>
    </row>
    <row r="291" spans="1:4" ht="12.75">
      <c r="A291" s="14"/>
      <c r="C291" s="15"/>
      <c r="D291" s="26"/>
    </row>
    <row r="292" spans="1:4" ht="12.75">
      <c r="A292" s="14"/>
      <c r="C292" s="15"/>
      <c r="D292" s="26"/>
    </row>
    <row r="293" spans="1:4" ht="12.75">
      <c r="A293" s="14"/>
      <c r="C293" s="15"/>
      <c r="D293" s="26"/>
    </row>
    <row r="294" spans="1:4" ht="12.75">
      <c r="A294" s="14"/>
      <c r="C294" s="15"/>
      <c r="D294" s="26"/>
    </row>
    <row r="295" spans="1:4" ht="12.75">
      <c r="A295" s="14"/>
      <c r="C295" s="15"/>
      <c r="D295" s="26"/>
    </row>
    <row r="296" spans="1:4" ht="12.75">
      <c r="A296" s="14"/>
      <c r="C296" s="15"/>
      <c r="D296" s="26"/>
    </row>
    <row r="297" spans="1:4" ht="12.75">
      <c r="A297" s="14"/>
      <c r="C297" s="15"/>
      <c r="D297" s="26"/>
    </row>
    <row r="298" spans="1:4" ht="12.75">
      <c r="A298" s="14"/>
      <c r="C298" s="15"/>
      <c r="D298" s="26"/>
    </row>
    <row r="299" spans="1:4" ht="12.75">
      <c r="A299" s="14"/>
      <c r="C299" s="15"/>
      <c r="D299" s="26"/>
    </row>
    <row r="300" spans="1:4" ht="12.75">
      <c r="A300" s="14"/>
      <c r="C300" s="15"/>
      <c r="D300" s="26"/>
    </row>
    <row r="301" spans="1:4" ht="12.75">
      <c r="A301" s="14"/>
      <c r="C301" s="15"/>
      <c r="D301" s="26"/>
    </row>
    <row r="302" spans="1:4" ht="12.75">
      <c r="A302" s="14"/>
      <c r="C302" s="15"/>
      <c r="D302" s="26"/>
    </row>
    <row r="303" spans="1:4" ht="12.75">
      <c r="A303" s="14"/>
      <c r="C303" s="15"/>
      <c r="D303" s="26"/>
    </row>
    <row r="304" spans="1:4" ht="12.75">
      <c r="A304" s="14"/>
      <c r="C304" s="15"/>
      <c r="D304" s="26"/>
    </row>
    <row r="305" spans="1:4" s="9" customFormat="1" ht="12.75">
      <c r="A305" s="14"/>
      <c r="B305" s="14"/>
      <c r="C305" s="15"/>
      <c r="D305" s="26"/>
    </row>
    <row r="306" spans="1:4" s="9" customFormat="1" ht="12.75">
      <c r="A306" s="14"/>
      <c r="B306" s="14"/>
      <c r="C306" s="15"/>
      <c r="D306" s="26"/>
    </row>
    <row r="307" spans="1:4" s="9" customFormat="1" ht="12.75">
      <c r="A307" s="14"/>
      <c r="B307" s="14"/>
      <c r="C307" s="15"/>
      <c r="D307" s="26"/>
    </row>
    <row r="308" spans="1:4" s="9" customFormat="1" ht="12.75">
      <c r="A308" s="14"/>
      <c r="B308" s="14"/>
      <c r="C308" s="15"/>
      <c r="D308" s="26"/>
    </row>
    <row r="309" spans="1:4" s="9" customFormat="1" ht="12.75">
      <c r="A309" s="14"/>
      <c r="B309" s="14"/>
      <c r="C309" s="15"/>
      <c r="D309" s="26"/>
    </row>
    <row r="310" spans="1:4" s="9" customFormat="1" ht="12.75">
      <c r="A310" s="14"/>
      <c r="B310" s="14"/>
      <c r="C310" s="15"/>
      <c r="D310" s="26"/>
    </row>
    <row r="311" spans="1:4" s="9" customFormat="1" ht="12.75">
      <c r="A311" s="14"/>
      <c r="B311" s="14"/>
      <c r="C311" s="15"/>
      <c r="D311" s="26"/>
    </row>
    <row r="312" spans="1:4" s="9" customFormat="1" ht="12.75">
      <c r="A312" s="14"/>
      <c r="B312" s="14"/>
      <c r="C312" s="15"/>
      <c r="D312" s="26"/>
    </row>
    <row r="313" spans="1:4" s="9" customFormat="1" ht="12.75">
      <c r="A313" s="14"/>
      <c r="B313" s="14"/>
      <c r="C313" s="15"/>
      <c r="D313" s="26"/>
    </row>
    <row r="314" spans="1:4" s="9" customFormat="1" ht="12.75">
      <c r="A314" s="14"/>
      <c r="B314" s="14"/>
      <c r="C314" s="15"/>
      <c r="D314" s="26"/>
    </row>
    <row r="315" spans="1:4" s="9" customFormat="1" ht="12.75">
      <c r="A315" s="14"/>
      <c r="B315" s="14"/>
      <c r="C315" s="15"/>
      <c r="D315" s="26"/>
    </row>
    <row r="316" spans="1:4" s="9" customFormat="1" ht="12.75">
      <c r="A316" s="14"/>
      <c r="B316" s="14"/>
      <c r="C316" s="15"/>
      <c r="D316" s="26"/>
    </row>
    <row r="317" spans="1:4" s="9" customFormat="1" ht="12.75">
      <c r="A317" s="14"/>
      <c r="B317" s="14"/>
      <c r="C317" s="15"/>
      <c r="D317" s="26"/>
    </row>
    <row r="318" spans="1:4" s="9" customFormat="1" ht="12.75">
      <c r="A318" s="14"/>
      <c r="B318" s="14"/>
      <c r="C318" s="15"/>
      <c r="D318" s="26"/>
    </row>
    <row r="319" spans="1:4" s="9" customFormat="1" ht="12.75">
      <c r="A319" s="14"/>
      <c r="B319" s="14"/>
      <c r="C319" s="15"/>
      <c r="D319" s="26"/>
    </row>
    <row r="320" spans="1:4" s="9" customFormat="1" ht="12.75">
      <c r="A320" s="14"/>
      <c r="B320" s="14"/>
      <c r="C320" s="15"/>
      <c r="D320" s="26"/>
    </row>
    <row r="321" spans="1:4" s="9" customFormat="1" ht="12.75">
      <c r="A321" s="14"/>
      <c r="B321" s="14"/>
      <c r="C321" s="15"/>
      <c r="D321" s="26"/>
    </row>
    <row r="322" spans="1:4" s="9" customFormat="1" ht="12.75">
      <c r="A322" s="14"/>
      <c r="B322" s="14"/>
      <c r="C322" s="15"/>
      <c r="D322" s="26"/>
    </row>
    <row r="323" spans="1:4" s="9" customFormat="1" ht="12.75">
      <c r="A323" s="14"/>
      <c r="B323" s="14"/>
      <c r="C323" s="15"/>
      <c r="D323" s="26"/>
    </row>
    <row r="324" spans="1:4" s="9" customFormat="1" ht="12.75">
      <c r="A324" s="14"/>
      <c r="B324" s="14"/>
      <c r="C324" s="15"/>
      <c r="D324" s="26"/>
    </row>
    <row r="325" spans="1:4" s="9" customFormat="1" ht="12.75">
      <c r="A325" s="14"/>
      <c r="B325" s="14"/>
      <c r="C325" s="15"/>
      <c r="D325" s="26"/>
    </row>
    <row r="326" spans="1:4" s="9" customFormat="1" ht="12.75">
      <c r="A326" s="14"/>
      <c r="B326" s="14"/>
      <c r="C326" s="15"/>
      <c r="D326" s="26"/>
    </row>
    <row r="327" spans="1:4" s="9" customFormat="1" ht="12.75">
      <c r="A327" s="14"/>
      <c r="B327" s="14"/>
      <c r="C327" s="15"/>
      <c r="D327" s="26"/>
    </row>
    <row r="328" spans="1:4" s="9" customFormat="1" ht="12.75">
      <c r="A328" s="14"/>
      <c r="B328" s="14"/>
      <c r="C328" s="15"/>
      <c r="D328" s="26"/>
    </row>
    <row r="329" spans="1:4" s="9" customFormat="1" ht="12.75">
      <c r="A329" s="14"/>
      <c r="B329" s="14"/>
      <c r="C329" s="15"/>
      <c r="D329" s="26"/>
    </row>
    <row r="330" spans="1:4" s="9" customFormat="1" ht="12.75">
      <c r="A330" s="14"/>
      <c r="B330" s="14"/>
      <c r="C330" s="15"/>
      <c r="D330" s="26"/>
    </row>
    <row r="331" spans="1:4" s="9" customFormat="1" ht="12.75">
      <c r="A331" s="14"/>
      <c r="B331" s="14"/>
      <c r="C331" s="15"/>
      <c r="D331" s="26"/>
    </row>
    <row r="332" spans="1:4" s="9" customFormat="1" ht="12.75">
      <c r="A332" s="14"/>
      <c r="B332" s="14"/>
      <c r="C332" s="15"/>
      <c r="D332" s="26"/>
    </row>
    <row r="333" spans="1:4" s="9" customFormat="1" ht="18" customHeight="1">
      <c r="A333" s="14"/>
      <c r="B333" s="14"/>
      <c r="C333" s="15"/>
      <c r="D333" s="26"/>
    </row>
    <row r="334" spans="1:4" ht="12.75">
      <c r="A334" s="14"/>
      <c r="C334" s="15"/>
      <c r="D334" s="26"/>
    </row>
    <row r="335" spans="1:4" s="9" customFormat="1" ht="12.75">
      <c r="A335" s="14"/>
      <c r="B335" s="14"/>
      <c r="C335" s="15"/>
      <c r="D335" s="26"/>
    </row>
    <row r="336" spans="1:4" s="9" customFormat="1" ht="12.75">
      <c r="A336" s="14"/>
      <c r="B336" s="14"/>
      <c r="C336" s="15"/>
      <c r="D336" s="26"/>
    </row>
    <row r="337" spans="1:4" s="9" customFormat="1" ht="12.75">
      <c r="A337" s="14"/>
      <c r="B337" s="14"/>
      <c r="C337" s="15"/>
      <c r="D337" s="26"/>
    </row>
    <row r="338" spans="1:4" s="9" customFormat="1" ht="18" customHeight="1">
      <c r="A338" s="14"/>
      <c r="B338" s="14"/>
      <c r="C338" s="15"/>
      <c r="D338" s="26"/>
    </row>
    <row r="339" spans="1:4" ht="12.75">
      <c r="A339" s="14"/>
      <c r="C339" s="15"/>
      <c r="D339" s="26"/>
    </row>
    <row r="340" spans="1:4" ht="14.25" customHeight="1">
      <c r="A340" s="14"/>
      <c r="C340" s="15"/>
      <c r="D340" s="26"/>
    </row>
    <row r="341" spans="1:4" ht="14.25" customHeight="1">
      <c r="A341" s="14"/>
      <c r="C341" s="15"/>
      <c r="D341" s="26"/>
    </row>
    <row r="342" spans="1:4" ht="14.25" customHeight="1">
      <c r="A342" s="14"/>
      <c r="C342" s="15"/>
      <c r="D342" s="26"/>
    </row>
    <row r="343" spans="1:4" ht="12.75">
      <c r="A343" s="14"/>
      <c r="C343" s="15"/>
      <c r="D343" s="26"/>
    </row>
    <row r="344" spans="1:4" ht="14.25" customHeight="1">
      <c r="A344" s="14"/>
      <c r="C344" s="15"/>
      <c r="D344" s="26"/>
    </row>
    <row r="345" spans="1:4" ht="12.75">
      <c r="A345" s="14"/>
      <c r="C345" s="15"/>
      <c r="D345" s="26"/>
    </row>
    <row r="346" spans="1:4" ht="14.25" customHeight="1">
      <c r="A346" s="14"/>
      <c r="C346" s="15"/>
      <c r="D346" s="26"/>
    </row>
    <row r="347" spans="1:4" ht="12.75">
      <c r="A347" s="14"/>
      <c r="C347" s="15"/>
      <c r="D347" s="26"/>
    </row>
    <row r="348" spans="1:4" s="9" customFormat="1" ht="30" customHeight="1">
      <c r="A348" s="14"/>
      <c r="B348" s="14"/>
      <c r="C348" s="15"/>
      <c r="D348" s="26"/>
    </row>
    <row r="349" spans="1:4" s="9" customFormat="1" ht="12.75">
      <c r="A349" s="14"/>
      <c r="B349" s="14"/>
      <c r="C349" s="15"/>
      <c r="D349" s="26"/>
    </row>
    <row r="350" spans="1:4" s="9" customFormat="1" ht="12.75">
      <c r="A350" s="14"/>
      <c r="B350" s="14"/>
      <c r="C350" s="15"/>
      <c r="D350" s="26"/>
    </row>
    <row r="351" spans="1:4" s="9" customFormat="1" ht="12.75">
      <c r="A351" s="14"/>
      <c r="B351" s="14"/>
      <c r="C351" s="15"/>
      <c r="D351" s="26"/>
    </row>
    <row r="352" spans="1:4" s="9" customFormat="1" ht="12.75">
      <c r="A352" s="14"/>
      <c r="B352" s="14"/>
      <c r="C352" s="15"/>
      <c r="D352" s="26"/>
    </row>
    <row r="353" spans="1:4" s="9" customFormat="1" ht="12.75">
      <c r="A353" s="14"/>
      <c r="B353" s="14"/>
      <c r="C353" s="15"/>
      <c r="D353" s="26"/>
    </row>
    <row r="354" spans="1:4" s="9" customFormat="1" ht="12.75">
      <c r="A354" s="14"/>
      <c r="B354" s="14"/>
      <c r="C354" s="15"/>
      <c r="D354" s="26"/>
    </row>
    <row r="355" spans="1:4" s="9" customFormat="1" ht="12.75">
      <c r="A355" s="14"/>
      <c r="B355" s="14"/>
      <c r="C355" s="15"/>
      <c r="D355" s="26"/>
    </row>
    <row r="356" spans="1:4" s="9" customFormat="1" ht="12.75">
      <c r="A356" s="14"/>
      <c r="B356" s="14"/>
      <c r="C356" s="15"/>
      <c r="D356" s="26"/>
    </row>
    <row r="357" spans="1:4" s="9" customFormat="1" ht="12.75">
      <c r="A357" s="14"/>
      <c r="B357" s="14"/>
      <c r="C357" s="15"/>
      <c r="D357" s="26"/>
    </row>
    <row r="358" spans="1:4" s="9" customFormat="1" ht="12.75">
      <c r="A358" s="14"/>
      <c r="B358" s="14"/>
      <c r="C358" s="15"/>
      <c r="D358" s="26"/>
    </row>
    <row r="359" spans="1:4" s="9" customFormat="1" ht="12.75">
      <c r="A359" s="14"/>
      <c r="B359" s="14"/>
      <c r="C359" s="15"/>
      <c r="D359" s="26"/>
    </row>
    <row r="360" spans="1:4" s="9" customFormat="1" ht="12.75">
      <c r="A360" s="14"/>
      <c r="B360" s="14"/>
      <c r="C360" s="15"/>
      <c r="D360" s="26"/>
    </row>
    <row r="361" spans="1:4" s="9" customFormat="1" ht="12.75">
      <c r="A361" s="14"/>
      <c r="B361" s="14"/>
      <c r="C361" s="15"/>
      <c r="D361" s="26"/>
    </row>
    <row r="362" spans="1:4" s="9" customFormat="1" ht="12.75">
      <c r="A362" s="14"/>
      <c r="B362" s="14"/>
      <c r="C362" s="15"/>
      <c r="D362" s="26"/>
    </row>
    <row r="363" spans="1:4" ht="12.75">
      <c r="A363" s="14"/>
      <c r="C363" s="15"/>
      <c r="D363" s="26"/>
    </row>
    <row r="364" spans="1:4" ht="12.75">
      <c r="A364" s="14"/>
      <c r="C364" s="15"/>
      <c r="D364" s="26"/>
    </row>
    <row r="365" spans="1:4" ht="18" customHeight="1">
      <c r="A365" s="14"/>
      <c r="C365" s="15"/>
      <c r="D365" s="26"/>
    </row>
    <row r="366" spans="1:4" ht="20.25" customHeight="1">
      <c r="A366" s="14"/>
      <c r="C366" s="15"/>
      <c r="D366" s="26"/>
    </row>
    <row r="367" spans="1:4" ht="12.75">
      <c r="A367" s="14"/>
      <c r="C367" s="15"/>
      <c r="D367" s="26"/>
    </row>
    <row r="368" spans="1:4" ht="12.75">
      <c r="A368" s="14"/>
      <c r="C368" s="15"/>
      <c r="D368" s="26"/>
    </row>
    <row r="369" spans="1:4" ht="12.75">
      <c r="A369" s="14"/>
      <c r="C369" s="15"/>
      <c r="D369" s="26"/>
    </row>
    <row r="370" spans="1:4" ht="12.75">
      <c r="A370" s="14"/>
      <c r="C370" s="15"/>
      <c r="D370" s="26"/>
    </row>
    <row r="371" spans="1:4" ht="12.75">
      <c r="A371" s="14"/>
      <c r="C371" s="15"/>
      <c r="D371" s="26"/>
    </row>
    <row r="372" spans="1:4" ht="12.75">
      <c r="A372" s="14"/>
      <c r="C372" s="15"/>
      <c r="D372" s="26"/>
    </row>
    <row r="373" spans="1:4" ht="12.75">
      <c r="A373" s="14"/>
      <c r="C373" s="15"/>
      <c r="D373" s="26"/>
    </row>
    <row r="374" spans="1:4" ht="12.75">
      <c r="A374" s="14"/>
      <c r="C374" s="15"/>
      <c r="D374" s="26"/>
    </row>
    <row r="375" spans="1:4" ht="12.75">
      <c r="A375" s="14"/>
      <c r="C375" s="15"/>
      <c r="D375" s="26"/>
    </row>
    <row r="376" spans="1:4" ht="12.75">
      <c r="A376" s="14"/>
      <c r="C376" s="15"/>
      <c r="D376" s="26"/>
    </row>
    <row r="377" spans="1:4" ht="12.75">
      <c r="A377" s="14"/>
      <c r="C377" s="15"/>
      <c r="D377" s="26"/>
    </row>
    <row r="378" spans="1:4" ht="12.75">
      <c r="A378" s="14"/>
      <c r="C378" s="15"/>
      <c r="D378" s="26"/>
    </row>
    <row r="379" spans="1:4" ht="12.75">
      <c r="A379" s="14"/>
      <c r="C379" s="15"/>
      <c r="D379" s="26"/>
    </row>
    <row r="380" spans="1:4" ht="12.75">
      <c r="A380" s="14"/>
      <c r="C380" s="15"/>
      <c r="D380" s="26"/>
    </row>
    <row r="381" spans="1:4" ht="12.75">
      <c r="A381" s="14"/>
      <c r="C381" s="15"/>
      <c r="D381" s="26"/>
    </row>
    <row r="382" spans="1:4" ht="12.75">
      <c r="A382" s="14"/>
      <c r="C382" s="15"/>
      <c r="D382" s="26"/>
    </row>
    <row r="383" spans="1:4" ht="12.75">
      <c r="A383" s="14"/>
      <c r="C383" s="15"/>
      <c r="D383" s="26"/>
    </row>
    <row r="384" spans="1:4" ht="12.75">
      <c r="A384" s="14"/>
      <c r="C384" s="15"/>
      <c r="D384" s="26"/>
    </row>
    <row r="385" spans="1:4" ht="12.75">
      <c r="A385" s="14"/>
      <c r="C385" s="15"/>
      <c r="D385" s="26"/>
    </row>
    <row r="386" spans="1:4" ht="12.75">
      <c r="A386" s="14"/>
      <c r="C386" s="15"/>
      <c r="D386" s="26"/>
    </row>
    <row r="387" spans="1:4" ht="12.75">
      <c r="A387" s="14"/>
      <c r="C387" s="15"/>
      <c r="D387" s="26"/>
    </row>
    <row r="388" spans="1:4" ht="12.75">
      <c r="A388" s="14"/>
      <c r="C388" s="15"/>
      <c r="D388" s="26"/>
    </row>
    <row r="389" spans="1:4" ht="12.75">
      <c r="A389" s="14"/>
      <c r="C389" s="15"/>
      <c r="D389" s="26"/>
    </row>
    <row r="390" spans="1:4" ht="12.75">
      <c r="A390" s="14"/>
      <c r="C390" s="15"/>
      <c r="D390" s="26"/>
    </row>
    <row r="391" spans="1:4" ht="12.75">
      <c r="A391" s="14"/>
      <c r="C391" s="15"/>
      <c r="D391" s="26"/>
    </row>
    <row r="392" spans="1:4" ht="12.75">
      <c r="A392" s="14"/>
      <c r="C392" s="15"/>
      <c r="D392" s="26"/>
    </row>
    <row r="393" spans="1:4" ht="12.75">
      <c r="A393" s="14"/>
      <c r="C393" s="15"/>
      <c r="D393" s="26"/>
    </row>
    <row r="394" spans="1:4" ht="12.75">
      <c r="A394" s="14"/>
      <c r="C394" s="15"/>
      <c r="D394" s="26"/>
    </row>
    <row r="395" spans="1:4" ht="12.75">
      <c r="A395" s="14"/>
      <c r="C395" s="15"/>
      <c r="D395" s="26"/>
    </row>
    <row r="396" spans="1:4" ht="12.75">
      <c r="A396" s="14"/>
      <c r="C396" s="15"/>
      <c r="D396" s="26"/>
    </row>
    <row r="397" spans="1:4" ht="12.75">
      <c r="A397" s="14"/>
      <c r="C397" s="15"/>
      <c r="D397" s="26"/>
    </row>
    <row r="398" spans="1:4" ht="12.75">
      <c r="A398" s="14"/>
      <c r="C398" s="15"/>
      <c r="D398" s="26"/>
    </row>
    <row r="399" spans="1:4" ht="12.75">
      <c r="A399" s="14"/>
      <c r="C399" s="15"/>
      <c r="D399" s="26"/>
    </row>
    <row r="400" spans="1:4" ht="12.75">
      <c r="A400" s="14"/>
      <c r="C400" s="15"/>
      <c r="D400" s="26"/>
    </row>
    <row r="401" spans="1:4" ht="12.75">
      <c r="A401" s="14"/>
      <c r="C401" s="15"/>
      <c r="D401" s="26"/>
    </row>
    <row r="402" spans="1:4" ht="12.75">
      <c r="A402" s="14"/>
      <c r="C402" s="15"/>
      <c r="D402" s="26"/>
    </row>
    <row r="403" spans="1:4" ht="12.75">
      <c r="A403" s="14"/>
      <c r="C403" s="15"/>
      <c r="D403" s="26"/>
    </row>
    <row r="404" spans="1:4" ht="12.75">
      <c r="A404" s="14"/>
      <c r="C404" s="15"/>
      <c r="D404" s="26"/>
    </row>
    <row r="405" spans="1:4" ht="12.75">
      <c r="A405" s="14"/>
      <c r="C405" s="15"/>
      <c r="D405" s="26"/>
    </row>
    <row r="406" spans="1:4" ht="12.75">
      <c r="A406" s="14"/>
      <c r="C406" s="15"/>
      <c r="D406" s="26"/>
    </row>
    <row r="407" spans="1:4" ht="12.75">
      <c r="A407" s="14"/>
      <c r="C407" s="15"/>
      <c r="D407" s="26"/>
    </row>
    <row r="408" spans="1:4" ht="12.75">
      <c r="A408" s="14"/>
      <c r="C408" s="15"/>
      <c r="D408" s="26"/>
    </row>
    <row r="409" spans="1:4" ht="12.75">
      <c r="A409" s="14"/>
      <c r="C409" s="15"/>
      <c r="D409" s="26"/>
    </row>
    <row r="410" spans="1:4" ht="12.75">
      <c r="A410" s="14"/>
      <c r="C410" s="15"/>
      <c r="D410" s="26"/>
    </row>
    <row r="411" spans="1:4" ht="12.75">
      <c r="A411" s="14"/>
      <c r="C411" s="15"/>
      <c r="D411" s="26"/>
    </row>
    <row r="412" spans="1:4" ht="12.75">
      <c r="A412" s="14"/>
      <c r="C412" s="15"/>
      <c r="D412" s="26"/>
    </row>
    <row r="413" spans="1:4" ht="12.75">
      <c r="A413" s="14"/>
      <c r="C413" s="15"/>
      <c r="D413" s="26"/>
    </row>
    <row r="414" spans="1:4" ht="12.75">
      <c r="A414" s="14"/>
      <c r="C414" s="15"/>
      <c r="D414" s="26"/>
    </row>
    <row r="415" spans="1:4" ht="12.75">
      <c r="A415" s="14"/>
      <c r="C415" s="15"/>
      <c r="D415" s="26"/>
    </row>
    <row r="416" spans="1:4" ht="12.75">
      <c r="A416" s="14"/>
      <c r="C416" s="15"/>
      <c r="D416" s="26"/>
    </row>
    <row r="417" spans="1:4" ht="12.75">
      <c r="A417" s="14"/>
      <c r="C417" s="15"/>
      <c r="D417" s="26"/>
    </row>
    <row r="418" spans="1:4" ht="12.75">
      <c r="A418" s="14"/>
      <c r="C418" s="15"/>
      <c r="D418" s="26"/>
    </row>
    <row r="419" spans="1:4" ht="12.75">
      <c r="A419" s="14"/>
      <c r="C419" s="15"/>
      <c r="D419" s="26"/>
    </row>
    <row r="420" spans="1:4" ht="12.75">
      <c r="A420" s="14"/>
      <c r="C420" s="15"/>
      <c r="D420" s="26"/>
    </row>
    <row r="421" spans="1:4" ht="12.75">
      <c r="A421" s="14"/>
      <c r="C421" s="15"/>
      <c r="D421" s="26"/>
    </row>
    <row r="422" spans="1:4" ht="12.75">
      <c r="A422" s="14"/>
      <c r="C422" s="15"/>
      <c r="D422" s="26"/>
    </row>
    <row r="423" spans="1:4" ht="12.75">
      <c r="A423" s="14"/>
      <c r="C423" s="15"/>
      <c r="D423" s="26"/>
    </row>
    <row r="424" spans="1:4" ht="12.75">
      <c r="A424" s="14"/>
      <c r="C424" s="15"/>
      <c r="D424" s="26"/>
    </row>
    <row r="425" spans="1:4" ht="12.75">
      <c r="A425" s="14"/>
      <c r="C425" s="15"/>
      <c r="D425" s="26"/>
    </row>
    <row r="426" spans="1:4" ht="12.75">
      <c r="A426" s="14"/>
      <c r="C426" s="15"/>
      <c r="D426" s="26"/>
    </row>
    <row r="427" spans="1:4" ht="12.75">
      <c r="A427" s="14"/>
      <c r="C427" s="15"/>
      <c r="D427" s="26"/>
    </row>
    <row r="428" spans="1:4" ht="12.75">
      <c r="A428" s="14"/>
      <c r="C428" s="15"/>
      <c r="D428" s="26"/>
    </row>
    <row r="429" spans="1:4" ht="12.75">
      <c r="A429" s="14"/>
      <c r="C429" s="15"/>
      <c r="D429" s="26"/>
    </row>
    <row r="430" spans="1:4" ht="12.75">
      <c r="A430" s="14"/>
      <c r="C430" s="15"/>
      <c r="D430" s="26"/>
    </row>
    <row r="431" spans="1:4" ht="12.75">
      <c r="A431" s="14"/>
      <c r="C431" s="15"/>
      <c r="D431" s="26"/>
    </row>
    <row r="432" spans="1:4" ht="12.75">
      <c r="A432" s="14"/>
      <c r="C432" s="15"/>
      <c r="D432" s="26"/>
    </row>
    <row r="433" spans="1:4" ht="12.75">
      <c r="A433" s="14"/>
      <c r="C433" s="15"/>
      <c r="D433" s="26"/>
    </row>
    <row r="434" spans="1:4" ht="12.75">
      <c r="A434" s="14"/>
      <c r="C434" s="15"/>
      <c r="D434" s="26"/>
    </row>
    <row r="435" spans="1:4" ht="12.75">
      <c r="A435" s="14"/>
      <c r="C435" s="15"/>
      <c r="D435" s="26"/>
    </row>
    <row r="436" spans="1:4" ht="12.75">
      <c r="A436" s="14"/>
      <c r="C436" s="15"/>
      <c r="D436" s="26"/>
    </row>
    <row r="437" spans="1:4" ht="12.75">
      <c r="A437" s="14"/>
      <c r="C437" s="15"/>
      <c r="D437" s="26"/>
    </row>
    <row r="438" spans="1:4" ht="12.75">
      <c r="A438" s="14"/>
      <c r="C438" s="15"/>
      <c r="D438" s="26"/>
    </row>
    <row r="439" spans="1:4" ht="12.75">
      <c r="A439" s="14"/>
      <c r="C439" s="15"/>
      <c r="D439" s="26"/>
    </row>
    <row r="440" spans="1:4" ht="12.75">
      <c r="A440" s="14"/>
      <c r="C440" s="15"/>
      <c r="D440" s="26"/>
    </row>
    <row r="441" spans="1:4" ht="12.75">
      <c r="A441" s="14"/>
      <c r="C441" s="15"/>
      <c r="D441" s="26"/>
    </row>
    <row r="442" spans="1:4" ht="12.75">
      <c r="A442" s="14"/>
      <c r="C442" s="15"/>
      <c r="D442" s="26"/>
    </row>
    <row r="443" spans="1:4" ht="12.75">
      <c r="A443" s="14"/>
      <c r="C443" s="15"/>
      <c r="D443" s="26"/>
    </row>
    <row r="444" spans="1:4" ht="12.75">
      <c r="A444" s="14"/>
      <c r="C444" s="15"/>
      <c r="D444" s="26"/>
    </row>
    <row r="445" spans="1:4" ht="12.75">
      <c r="A445" s="14"/>
      <c r="C445" s="15"/>
      <c r="D445" s="26"/>
    </row>
    <row r="446" spans="1:4" ht="12.75">
      <c r="A446" s="14"/>
      <c r="C446" s="15"/>
      <c r="D446" s="26"/>
    </row>
    <row r="447" spans="1:4" ht="12.75">
      <c r="A447" s="14"/>
      <c r="C447" s="15"/>
      <c r="D447" s="26"/>
    </row>
    <row r="448" spans="1:4" ht="12.75">
      <c r="A448" s="14"/>
      <c r="C448" s="15"/>
      <c r="D448" s="26"/>
    </row>
    <row r="449" spans="1:4" ht="12.75">
      <c r="A449" s="14"/>
      <c r="C449" s="15"/>
      <c r="D449" s="26"/>
    </row>
    <row r="450" spans="1:4" ht="12.75">
      <c r="A450" s="14"/>
      <c r="C450" s="15"/>
      <c r="D450" s="26"/>
    </row>
    <row r="451" spans="1:4" ht="12.75">
      <c r="A451" s="14"/>
      <c r="C451" s="15"/>
      <c r="D451" s="26"/>
    </row>
    <row r="452" spans="1:4" ht="12.75">
      <c r="A452" s="14"/>
      <c r="C452" s="15"/>
      <c r="D452" s="26"/>
    </row>
    <row r="453" spans="1:4" ht="12.75">
      <c r="A453" s="14"/>
      <c r="C453" s="15"/>
      <c r="D453" s="26"/>
    </row>
    <row r="454" spans="1:4" ht="12.75">
      <c r="A454" s="14"/>
      <c r="C454" s="15"/>
      <c r="D454" s="26"/>
    </row>
    <row r="455" spans="1:4" ht="12.75">
      <c r="A455" s="14"/>
      <c r="C455" s="15"/>
      <c r="D455" s="26"/>
    </row>
    <row r="456" spans="1:4" ht="12.75">
      <c r="A456" s="14"/>
      <c r="C456" s="15"/>
      <c r="D456" s="26"/>
    </row>
    <row r="457" spans="1:4" ht="12.75">
      <c r="A457" s="14"/>
      <c r="C457" s="15"/>
      <c r="D457" s="26"/>
    </row>
    <row r="458" spans="1:4" ht="12.75">
      <c r="A458" s="14"/>
      <c r="C458" s="15"/>
      <c r="D458" s="26"/>
    </row>
    <row r="459" spans="1:4" ht="12.75">
      <c r="A459" s="14"/>
      <c r="C459" s="15"/>
      <c r="D459" s="26"/>
    </row>
    <row r="460" spans="1:4" ht="12.75">
      <c r="A460" s="14"/>
      <c r="C460" s="15"/>
      <c r="D460" s="26"/>
    </row>
    <row r="461" spans="1:4" ht="12.75">
      <c r="A461" s="14"/>
      <c r="C461" s="15"/>
      <c r="D461" s="26"/>
    </row>
    <row r="462" spans="1:4" ht="12.75">
      <c r="A462" s="14"/>
      <c r="C462" s="15"/>
      <c r="D462" s="26"/>
    </row>
    <row r="463" spans="1:4" ht="12.75">
      <c r="A463" s="14"/>
      <c r="C463" s="15"/>
      <c r="D463" s="26"/>
    </row>
    <row r="464" spans="1:4" ht="12.75">
      <c r="A464" s="14"/>
      <c r="C464" s="15"/>
      <c r="D464" s="26"/>
    </row>
    <row r="465" spans="1:4" ht="12.75">
      <c r="A465" s="14"/>
      <c r="C465" s="15"/>
      <c r="D465" s="26"/>
    </row>
    <row r="466" spans="1:4" ht="12.75">
      <c r="A466" s="14"/>
      <c r="C466" s="15"/>
      <c r="D466" s="26"/>
    </row>
    <row r="467" spans="1:4" ht="12.75">
      <c r="A467" s="14"/>
      <c r="C467" s="15"/>
      <c r="D467" s="26"/>
    </row>
    <row r="468" spans="1:4" ht="12.75">
      <c r="A468" s="14"/>
      <c r="C468" s="15"/>
      <c r="D468" s="26"/>
    </row>
    <row r="469" spans="1:4" ht="12.75">
      <c r="A469" s="14"/>
      <c r="C469" s="15"/>
      <c r="D469" s="26"/>
    </row>
    <row r="470" spans="1:4" ht="12.75">
      <c r="A470" s="14"/>
      <c r="C470" s="15"/>
      <c r="D470" s="26"/>
    </row>
    <row r="471" spans="1:4" ht="12.75">
      <c r="A471" s="14"/>
      <c r="C471" s="15"/>
      <c r="D471" s="26"/>
    </row>
    <row r="472" spans="1:4" ht="12.75">
      <c r="A472" s="14"/>
      <c r="C472" s="15"/>
      <c r="D472" s="26"/>
    </row>
    <row r="473" spans="1:4" ht="12.75">
      <c r="A473" s="14"/>
      <c r="C473" s="15"/>
      <c r="D473" s="26"/>
    </row>
    <row r="474" spans="1:4" ht="12.75">
      <c r="A474" s="14"/>
      <c r="C474" s="15"/>
      <c r="D474" s="26"/>
    </row>
    <row r="475" spans="1:4" ht="12.75">
      <c r="A475" s="14"/>
      <c r="C475" s="15"/>
      <c r="D475" s="26"/>
    </row>
    <row r="476" spans="1:4" ht="12.75">
      <c r="A476" s="14"/>
      <c r="C476" s="15"/>
      <c r="D476" s="26"/>
    </row>
    <row r="477" spans="1:4" ht="12.75">
      <c r="A477" s="14"/>
      <c r="C477" s="15"/>
      <c r="D477" s="26"/>
    </row>
    <row r="478" spans="1:4" ht="12.75">
      <c r="A478" s="14"/>
      <c r="C478" s="15"/>
      <c r="D478" s="26"/>
    </row>
    <row r="479" spans="1:4" ht="12.75">
      <c r="A479" s="14"/>
      <c r="C479" s="15"/>
      <c r="D479" s="26"/>
    </row>
    <row r="480" spans="1:4" ht="12.75">
      <c r="A480" s="14"/>
      <c r="C480" s="15"/>
      <c r="D480" s="26"/>
    </row>
    <row r="481" spans="1:4" ht="12.75">
      <c r="A481" s="14"/>
      <c r="C481" s="15"/>
      <c r="D481" s="26"/>
    </row>
    <row r="482" spans="1:4" ht="12.75">
      <c r="A482" s="14"/>
      <c r="C482" s="15"/>
      <c r="D482" s="26"/>
    </row>
    <row r="483" spans="1:4" ht="12.75">
      <c r="A483" s="14"/>
      <c r="C483" s="15"/>
      <c r="D483" s="26"/>
    </row>
    <row r="484" spans="1:4" ht="12.75">
      <c r="A484" s="14"/>
      <c r="C484" s="15"/>
      <c r="D484" s="26"/>
    </row>
    <row r="485" spans="1:4" ht="12.75">
      <c r="A485" s="14"/>
      <c r="C485" s="15"/>
      <c r="D485" s="26"/>
    </row>
    <row r="486" spans="1:4" ht="12.75">
      <c r="A486" s="14"/>
      <c r="C486" s="15"/>
      <c r="D486" s="26"/>
    </row>
    <row r="487" spans="1:4" ht="12.75">
      <c r="A487" s="14"/>
      <c r="C487" s="15"/>
      <c r="D487" s="26"/>
    </row>
    <row r="488" spans="1:4" ht="12.75">
      <c r="A488" s="14"/>
      <c r="C488" s="15"/>
      <c r="D488" s="26"/>
    </row>
    <row r="489" spans="1:4" ht="12.75">
      <c r="A489" s="14"/>
      <c r="C489" s="15"/>
      <c r="D489" s="26"/>
    </row>
    <row r="490" spans="1:4" ht="12.75">
      <c r="A490" s="14"/>
      <c r="C490" s="15"/>
      <c r="D490" s="26"/>
    </row>
    <row r="491" spans="1:4" ht="12.75">
      <c r="A491" s="14"/>
      <c r="C491" s="15"/>
      <c r="D491" s="26"/>
    </row>
    <row r="492" spans="1:4" ht="12.75">
      <c r="A492" s="14"/>
      <c r="C492" s="15"/>
      <c r="D492" s="26"/>
    </row>
    <row r="493" spans="1:4" ht="12.75">
      <c r="A493" s="14"/>
      <c r="C493" s="15"/>
      <c r="D493" s="26"/>
    </row>
    <row r="494" spans="1:4" ht="12.75">
      <c r="A494" s="14"/>
      <c r="C494" s="15"/>
      <c r="D494" s="26"/>
    </row>
    <row r="495" spans="1:4" ht="12.75">
      <c r="A495" s="14"/>
      <c r="C495" s="15"/>
      <c r="D495" s="26"/>
    </row>
    <row r="496" spans="1:4" ht="12.75">
      <c r="A496" s="14"/>
      <c r="C496" s="15"/>
      <c r="D496" s="26"/>
    </row>
    <row r="497" spans="1:4" ht="12.75">
      <c r="A497" s="14"/>
      <c r="C497" s="15"/>
      <c r="D497" s="26"/>
    </row>
    <row r="498" spans="1:4" ht="12.75">
      <c r="A498" s="14"/>
      <c r="C498" s="15"/>
      <c r="D498" s="26"/>
    </row>
    <row r="499" spans="1:4" ht="12.75">
      <c r="A499" s="14"/>
      <c r="C499" s="15"/>
      <c r="D499" s="26"/>
    </row>
    <row r="500" spans="1:4" ht="12.75">
      <c r="A500" s="14"/>
      <c r="C500" s="15"/>
      <c r="D500" s="26"/>
    </row>
    <row r="501" spans="1:4" ht="12.75">
      <c r="A501" s="14"/>
      <c r="C501" s="15"/>
      <c r="D501" s="26"/>
    </row>
    <row r="502" spans="1:4" ht="12.75">
      <c r="A502" s="14"/>
      <c r="C502" s="15"/>
      <c r="D502" s="26"/>
    </row>
    <row r="503" spans="1:4" ht="12.75">
      <c r="A503" s="14"/>
      <c r="C503" s="15"/>
      <c r="D503" s="26"/>
    </row>
    <row r="504" spans="1:4" ht="12.75">
      <c r="A504" s="14"/>
      <c r="C504" s="15"/>
      <c r="D504" s="26"/>
    </row>
    <row r="505" spans="1:4" ht="12.75">
      <c r="A505" s="14"/>
      <c r="C505" s="15"/>
      <c r="D505" s="26"/>
    </row>
    <row r="506" spans="1:4" ht="12.75">
      <c r="A506" s="14"/>
      <c r="C506" s="15"/>
      <c r="D506" s="26"/>
    </row>
    <row r="507" spans="1:4" ht="12.75">
      <c r="A507" s="14"/>
      <c r="C507" s="15"/>
      <c r="D507" s="26"/>
    </row>
    <row r="508" spans="1:4" ht="12.75">
      <c r="A508" s="14"/>
      <c r="C508" s="15"/>
      <c r="D508" s="26"/>
    </row>
    <row r="509" spans="1:4" ht="12.75">
      <c r="A509" s="14"/>
      <c r="C509" s="15"/>
      <c r="D509" s="26"/>
    </row>
    <row r="510" spans="1:4" ht="12.75">
      <c r="A510" s="14"/>
      <c r="C510" s="15"/>
      <c r="D510" s="26"/>
    </row>
    <row r="511" spans="1:4" ht="12.75">
      <c r="A511" s="14"/>
      <c r="C511" s="15"/>
      <c r="D511" s="26"/>
    </row>
    <row r="512" spans="1:4" ht="12.75">
      <c r="A512" s="14"/>
      <c r="C512" s="15"/>
      <c r="D512" s="26"/>
    </row>
    <row r="513" spans="1:4" ht="12.75">
      <c r="A513" s="14"/>
      <c r="C513" s="15"/>
      <c r="D513" s="26"/>
    </row>
    <row r="514" spans="1:4" ht="12.75">
      <c r="A514" s="14"/>
      <c r="C514" s="15"/>
      <c r="D514" s="26"/>
    </row>
    <row r="515" spans="1:4" ht="12.75">
      <c r="A515" s="14"/>
      <c r="C515" s="15"/>
      <c r="D515" s="26"/>
    </row>
    <row r="516" spans="1:4" ht="12.75">
      <c r="A516" s="14"/>
      <c r="C516" s="15"/>
      <c r="D516" s="26"/>
    </row>
    <row r="517" spans="1:4" ht="12.75">
      <c r="A517" s="14"/>
      <c r="C517" s="15"/>
      <c r="D517" s="26"/>
    </row>
    <row r="518" spans="1:4" ht="12.75">
      <c r="A518" s="14"/>
      <c r="C518" s="15"/>
      <c r="D518" s="26"/>
    </row>
    <row r="519" spans="1:4" ht="12.75">
      <c r="A519" s="14"/>
      <c r="C519" s="15"/>
      <c r="D519" s="26"/>
    </row>
    <row r="520" spans="1:4" ht="12.75">
      <c r="A520" s="14"/>
      <c r="C520" s="15"/>
      <c r="D520" s="26"/>
    </row>
    <row r="521" spans="1:4" ht="12.75">
      <c r="A521" s="14"/>
      <c r="C521" s="15"/>
      <c r="D521" s="26"/>
    </row>
    <row r="522" spans="1:4" ht="12.75">
      <c r="A522" s="14"/>
      <c r="C522" s="15"/>
      <c r="D522" s="26"/>
    </row>
    <row r="523" spans="1:4" ht="12.75">
      <c r="A523" s="14"/>
      <c r="C523" s="15"/>
      <c r="D523" s="26"/>
    </row>
    <row r="524" spans="1:4" ht="12.75">
      <c r="A524" s="14"/>
      <c r="C524" s="15"/>
      <c r="D524" s="26"/>
    </row>
    <row r="525" spans="1:4" ht="12.75">
      <c r="A525" s="14"/>
      <c r="C525" s="15"/>
      <c r="D525" s="26"/>
    </row>
    <row r="526" spans="1:4" ht="12.75">
      <c r="A526" s="14"/>
      <c r="C526" s="15"/>
      <c r="D526" s="26"/>
    </row>
    <row r="527" spans="1:4" ht="12.75">
      <c r="A527" s="14"/>
      <c r="C527" s="15"/>
      <c r="D527" s="26"/>
    </row>
    <row r="528" spans="1:4" ht="12.75">
      <c r="A528" s="14"/>
      <c r="C528" s="15"/>
      <c r="D528" s="26"/>
    </row>
    <row r="529" spans="1:4" ht="12.75">
      <c r="A529" s="14"/>
      <c r="C529" s="15"/>
      <c r="D529" s="26"/>
    </row>
    <row r="530" spans="1:4" ht="12.75">
      <c r="A530" s="14"/>
      <c r="C530" s="15"/>
      <c r="D530" s="26"/>
    </row>
    <row r="531" spans="1:4" ht="12.75">
      <c r="A531" s="14"/>
      <c r="C531" s="15"/>
      <c r="D531" s="26"/>
    </row>
    <row r="532" spans="1:4" ht="12.75">
      <c r="A532" s="14"/>
      <c r="C532" s="15"/>
      <c r="D532" s="26"/>
    </row>
    <row r="533" spans="1:4" ht="12.75">
      <c r="A533" s="14"/>
      <c r="C533" s="15"/>
      <c r="D533" s="26"/>
    </row>
    <row r="534" spans="1:4" ht="12.75">
      <c r="A534" s="14"/>
      <c r="C534" s="15"/>
      <c r="D534" s="26"/>
    </row>
    <row r="535" spans="1:4" ht="12.75">
      <c r="A535" s="14"/>
      <c r="C535" s="15"/>
      <c r="D535" s="26"/>
    </row>
    <row r="536" spans="1:4" ht="12.75">
      <c r="A536" s="14"/>
      <c r="C536" s="15"/>
      <c r="D536" s="26"/>
    </row>
    <row r="537" spans="1:4" ht="12.75">
      <c r="A537" s="14"/>
      <c r="C537" s="15"/>
      <c r="D537" s="26"/>
    </row>
    <row r="538" spans="1:4" ht="12.75">
      <c r="A538" s="14"/>
      <c r="C538" s="15"/>
      <c r="D538" s="26"/>
    </row>
    <row r="539" spans="1:4" ht="12.75">
      <c r="A539" s="14"/>
      <c r="C539" s="15"/>
      <c r="D539" s="26"/>
    </row>
    <row r="540" spans="1:4" ht="12.75">
      <c r="A540" s="14"/>
      <c r="C540" s="15"/>
      <c r="D540" s="26"/>
    </row>
    <row r="541" spans="1:4" ht="12.75">
      <c r="A541" s="14"/>
      <c r="C541" s="15"/>
      <c r="D541" s="26"/>
    </row>
    <row r="542" spans="1:4" ht="12.75">
      <c r="A542" s="14"/>
      <c r="C542" s="15"/>
      <c r="D542" s="26"/>
    </row>
    <row r="543" spans="1:4" ht="12.75">
      <c r="A543" s="14"/>
      <c r="C543" s="15"/>
      <c r="D543" s="26"/>
    </row>
    <row r="544" spans="1:4" ht="12.75">
      <c r="A544" s="14"/>
      <c r="C544" s="15"/>
      <c r="D544" s="26"/>
    </row>
    <row r="545" spans="1:4" ht="12.75">
      <c r="A545" s="14"/>
      <c r="C545" s="15"/>
      <c r="D545" s="26"/>
    </row>
    <row r="546" spans="1:4" ht="12.75">
      <c r="A546" s="14"/>
      <c r="C546" s="15"/>
      <c r="D546" s="26"/>
    </row>
    <row r="547" spans="1:4" ht="12.75">
      <c r="A547" s="14"/>
      <c r="C547" s="15"/>
      <c r="D547" s="26"/>
    </row>
    <row r="548" spans="1:4" ht="12.75">
      <c r="A548" s="14"/>
      <c r="C548" s="15"/>
      <c r="D548" s="26"/>
    </row>
    <row r="549" spans="1:4" ht="12.75">
      <c r="A549" s="14"/>
      <c r="C549" s="15"/>
      <c r="D549" s="26"/>
    </row>
    <row r="550" spans="1:4" ht="12.75">
      <c r="A550" s="14"/>
      <c r="C550" s="15"/>
      <c r="D550" s="26"/>
    </row>
    <row r="551" spans="1:4" ht="12.75">
      <c r="A551" s="14"/>
      <c r="C551" s="15"/>
      <c r="D551" s="26"/>
    </row>
    <row r="552" spans="1:4" ht="12.75">
      <c r="A552" s="14"/>
      <c r="C552" s="15"/>
      <c r="D552" s="26"/>
    </row>
    <row r="553" spans="1:4" ht="12.75">
      <c r="A553" s="14"/>
      <c r="C553" s="15"/>
      <c r="D553" s="26"/>
    </row>
    <row r="554" spans="1:4" ht="12.75">
      <c r="A554" s="14"/>
      <c r="C554" s="15"/>
      <c r="D554" s="26"/>
    </row>
    <row r="555" spans="1:4" ht="12.75">
      <c r="A555" s="14"/>
      <c r="C555" s="15"/>
      <c r="D555" s="26"/>
    </row>
    <row r="556" spans="1:4" ht="12.75">
      <c r="A556" s="14"/>
      <c r="C556" s="15"/>
      <c r="D556" s="26"/>
    </row>
    <row r="557" spans="1:4" ht="12.75">
      <c r="A557" s="14"/>
      <c r="C557" s="15"/>
      <c r="D557" s="26"/>
    </row>
    <row r="558" spans="1:4" ht="12.75">
      <c r="A558" s="14"/>
      <c r="C558" s="15"/>
      <c r="D558" s="26"/>
    </row>
    <row r="559" spans="1:4" ht="12.75">
      <c r="A559" s="14"/>
      <c r="C559" s="15"/>
      <c r="D559" s="26"/>
    </row>
    <row r="560" spans="1:4" ht="12.75">
      <c r="A560" s="14"/>
      <c r="C560" s="15"/>
      <c r="D560" s="26"/>
    </row>
    <row r="561" spans="1:4" ht="12.75">
      <c r="A561" s="14"/>
      <c r="C561" s="15"/>
      <c r="D561" s="26"/>
    </row>
    <row r="562" spans="1:4" ht="12.75">
      <c r="A562" s="14"/>
      <c r="C562" s="15"/>
      <c r="D562" s="26"/>
    </row>
    <row r="563" spans="1:4" ht="12.75">
      <c r="A563" s="14"/>
      <c r="C563" s="15"/>
      <c r="D563" s="26"/>
    </row>
    <row r="564" spans="1:4" ht="12.75">
      <c r="A564" s="14"/>
      <c r="C564" s="15"/>
      <c r="D564" s="26"/>
    </row>
    <row r="565" spans="1:4" ht="12.75">
      <c r="A565" s="14"/>
      <c r="C565" s="15"/>
      <c r="D565" s="26"/>
    </row>
    <row r="566" spans="1:4" ht="12.75">
      <c r="A566" s="14"/>
      <c r="C566" s="15"/>
      <c r="D566" s="26"/>
    </row>
    <row r="567" spans="1:4" ht="12.75">
      <c r="A567" s="14"/>
      <c r="C567" s="15"/>
      <c r="D567" s="26"/>
    </row>
    <row r="568" spans="1:4" ht="12.75">
      <c r="A568" s="14"/>
      <c r="C568" s="15"/>
      <c r="D568" s="26"/>
    </row>
    <row r="569" spans="1:4" ht="12.75">
      <c r="A569" s="14"/>
      <c r="C569" s="15"/>
      <c r="D569" s="26"/>
    </row>
    <row r="570" spans="1:4" ht="12.75">
      <c r="A570" s="14"/>
      <c r="C570" s="15"/>
      <c r="D570" s="26"/>
    </row>
    <row r="571" spans="1:4" ht="12.75">
      <c r="A571" s="14"/>
      <c r="C571" s="15"/>
      <c r="D571" s="26"/>
    </row>
    <row r="572" spans="1:4" ht="12.75">
      <c r="A572" s="14"/>
      <c r="C572" s="15"/>
      <c r="D572" s="26"/>
    </row>
    <row r="573" spans="1:4" ht="12.75">
      <c r="A573" s="14"/>
      <c r="C573" s="15"/>
      <c r="D573" s="26"/>
    </row>
    <row r="574" spans="1:4" ht="12.75">
      <c r="A574" s="14"/>
      <c r="C574" s="15"/>
      <c r="D574" s="26"/>
    </row>
    <row r="575" spans="1:4" ht="12.75">
      <c r="A575" s="14"/>
      <c r="C575" s="15"/>
      <c r="D575" s="26"/>
    </row>
    <row r="576" spans="1:4" ht="12.75">
      <c r="A576" s="14"/>
      <c r="C576" s="15"/>
      <c r="D576" s="26"/>
    </row>
    <row r="577" spans="1:4" ht="12.75">
      <c r="A577" s="14"/>
      <c r="C577" s="15"/>
      <c r="D577" s="26"/>
    </row>
    <row r="578" spans="1:4" ht="12.75">
      <c r="A578" s="14"/>
      <c r="C578" s="15"/>
      <c r="D578" s="26"/>
    </row>
    <row r="579" spans="1:4" ht="12.75">
      <c r="A579" s="14"/>
      <c r="C579" s="15"/>
      <c r="D579" s="26"/>
    </row>
    <row r="580" spans="1:4" ht="12.75">
      <c r="A580" s="14"/>
      <c r="C580" s="15"/>
      <c r="D580" s="26"/>
    </row>
    <row r="581" spans="1:4" ht="12.75">
      <c r="A581" s="14"/>
      <c r="C581" s="15"/>
      <c r="D581" s="26"/>
    </row>
    <row r="582" spans="1:4" ht="12.75">
      <c r="A582" s="14"/>
      <c r="C582" s="15"/>
      <c r="D582" s="26"/>
    </row>
    <row r="583" spans="1:4" ht="12.75">
      <c r="A583" s="14"/>
      <c r="C583" s="15"/>
      <c r="D583" s="26"/>
    </row>
    <row r="584" spans="1:4" ht="12.75">
      <c r="A584" s="14"/>
      <c r="C584" s="15"/>
      <c r="D584" s="26"/>
    </row>
    <row r="585" spans="1:4" ht="12.75">
      <c r="A585" s="14"/>
      <c r="C585" s="15"/>
      <c r="D585" s="26"/>
    </row>
    <row r="586" spans="1:4" ht="12.75">
      <c r="A586" s="14"/>
      <c r="C586" s="15"/>
      <c r="D586" s="26"/>
    </row>
    <row r="587" spans="1:4" ht="12.75">
      <c r="A587" s="14"/>
      <c r="C587" s="15"/>
      <c r="D587" s="26"/>
    </row>
    <row r="588" spans="1:4" ht="12.75">
      <c r="A588" s="14"/>
      <c r="C588" s="15"/>
      <c r="D588" s="26"/>
    </row>
    <row r="589" spans="1:4" ht="12.75">
      <c r="A589" s="14"/>
      <c r="C589" s="15"/>
      <c r="D589" s="26"/>
    </row>
    <row r="590" spans="1:4" ht="12.75">
      <c r="A590" s="14"/>
      <c r="C590" s="15"/>
      <c r="D590" s="26"/>
    </row>
    <row r="591" spans="1:4" ht="12.75">
      <c r="A591" s="14"/>
      <c r="C591" s="15"/>
      <c r="D591" s="26"/>
    </row>
    <row r="592" spans="1:4" ht="12.75">
      <c r="A592" s="14"/>
      <c r="C592" s="15"/>
      <c r="D592" s="26"/>
    </row>
    <row r="593" spans="1:4" ht="12.75">
      <c r="A593" s="14"/>
      <c r="C593" s="15"/>
      <c r="D593" s="26"/>
    </row>
    <row r="594" spans="1:4" ht="12.75">
      <c r="A594" s="14"/>
      <c r="C594" s="15"/>
      <c r="D594" s="26"/>
    </row>
    <row r="595" spans="1:4" ht="12.75">
      <c r="A595" s="14"/>
      <c r="C595" s="15"/>
      <c r="D595" s="26"/>
    </row>
    <row r="596" spans="1:4" ht="12.75">
      <c r="A596" s="14"/>
      <c r="C596" s="15"/>
      <c r="D596" s="26"/>
    </row>
    <row r="597" spans="1:4" ht="12.75">
      <c r="A597" s="14"/>
      <c r="C597" s="15"/>
      <c r="D597" s="26"/>
    </row>
    <row r="598" spans="1:4" ht="12.75">
      <c r="A598" s="14"/>
      <c r="C598" s="15"/>
      <c r="D598" s="26"/>
    </row>
    <row r="599" spans="1:4" ht="12.75">
      <c r="A599" s="14"/>
      <c r="C599" s="15"/>
      <c r="D599" s="26"/>
    </row>
    <row r="600" spans="1:4" ht="12.75">
      <c r="A600" s="14"/>
      <c r="C600" s="15"/>
      <c r="D600" s="26"/>
    </row>
    <row r="601" spans="1:4" ht="12.75">
      <c r="A601" s="14"/>
      <c r="C601" s="15"/>
      <c r="D601" s="26"/>
    </row>
    <row r="602" spans="1:4" ht="12.75">
      <c r="A602" s="14"/>
      <c r="C602" s="15"/>
      <c r="D602" s="26"/>
    </row>
    <row r="603" spans="1:4" ht="12.75">
      <c r="A603" s="14"/>
      <c r="C603" s="15"/>
      <c r="D603" s="26"/>
    </row>
    <row r="604" spans="1:4" ht="12.75">
      <c r="A604" s="14"/>
      <c r="C604" s="15"/>
      <c r="D604" s="26"/>
    </row>
    <row r="605" spans="1:4" ht="12.75">
      <c r="A605" s="14"/>
      <c r="C605" s="15"/>
      <c r="D605" s="26"/>
    </row>
    <row r="606" spans="1:4" ht="12.75">
      <c r="A606" s="14"/>
      <c r="C606" s="15"/>
      <c r="D606" s="26"/>
    </row>
    <row r="607" spans="1:4" ht="12.75">
      <c r="A607" s="14"/>
      <c r="C607" s="15"/>
      <c r="D607" s="26"/>
    </row>
    <row r="608" spans="1:4" ht="12.75">
      <c r="A608" s="14"/>
      <c r="C608" s="15"/>
      <c r="D608" s="26"/>
    </row>
    <row r="609" spans="1:4" ht="12.75">
      <c r="A609" s="14"/>
      <c r="C609" s="15"/>
      <c r="D609" s="26"/>
    </row>
    <row r="610" spans="1:4" ht="12.75">
      <c r="A610" s="14"/>
      <c r="C610" s="15"/>
      <c r="D610" s="26"/>
    </row>
    <row r="611" spans="1:4" ht="12.75">
      <c r="A611" s="14"/>
      <c r="C611" s="15"/>
      <c r="D611" s="26"/>
    </row>
    <row r="612" spans="1:4" ht="12.75">
      <c r="A612" s="14"/>
      <c r="C612" s="15"/>
      <c r="D612" s="26"/>
    </row>
    <row r="613" spans="1:4" ht="12.75">
      <c r="A613" s="14"/>
      <c r="C613" s="15"/>
      <c r="D613" s="26"/>
    </row>
    <row r="614" spans="1:4" ht="12.75">
      <c r="A614" s="14"/>
      <c r="C614" s="15"/>
      <c r="D614" s="26"/>
    </row>
    <row r="615" spans="1:4" ht="12.75">
      <c r="A615" s="14"/>
      <c r="C615" s="15"/>
      <c r="D615" s="26"/>
    </row>
    <row r="616" spans="1:4" ht="12.75">
      <c r="A616" s="14"/>
      <c r="C616" s="15"/>
      <c r="D616" s="26"/>
    </row>
    <row r="617" spans="1:4" ht="12.75">
      <c r="A617" s="14"/>
      <c r="C617" s="15"/>
      <c r="D617" s="26"/>
    </row>
    <row r="618" spans="1:4" ht="12.75">
      <c r="A618" s="14"/>
      <c r="C618" s="15"/>
      <c r="D618" s="26"/>
    </row>
    <row r="619" spans="1:4" ht="12.75">
      <c r="A619" s="14"/>
      <c r="C619" s="15"/>
      <c r="D619" s="26"/>
    </row>
    <row r="620" spans="1:4" ht="12.75">
      <c r="A620" s="14"/>
      <c r="C620" s="15"/>
      <c r="D620" s="26"/>
    </row>
    <row r="621" spans="1:4" ht="12.75">
      <c r="A621" s="14"/>
      <c r="C621" s="15"/>
      <c r="D621" s="26"/>
    </row>
    <row r="622" spans="1:4" ht="12.75">
      <c r="A622" s="14"/>
      <c r="C622" s="15"/>
      <c r="D622" s="26"/>
    </row>
    <row r="623" spans="1:4" ht="12.75">
      <c r="A623" s="14"/>
      <c r="C623" s="15"/>
      <c r="D623" s="26"/>
    </row>
    <row r="624" spans="1:4" ht="12.75">
      <c r="A624" s="14"/>
      <c r="C624" s="15"/>
      <c r="D624" s="26"/>
    </row>
    <row r="625" spans="1:4" ht="12.75">
      <c r="A625" s="14"/>
      <c r="C625" s="15"/>
      <c r="D625" s="26"/>
    </row>
    <row r="626" spans="1:4" ht="12.75">
      <c r="A626" s="14"/>
      <c r="C626" s="15"/>
      <c r="D626" s="26"/>
    </row>
    <row r="627" spans="1:4" ht="12.75">
      <c r="A627" s="14"/>
      <c r="C627" s="15"/>
      <c r="D627" s="26"/>
    </row>
    <row r="628" spans="1:4" ht="12.75">
      <c r="A628" s="14"/>
      <c r="C628" s="15"/>
      <c r="D628" s="26"/>
    </row>
    <row r="629" spans="1:4" ht="12.75">
      <c r="A629" s="14"/>
      <c r="C629" s="15"/>
      <c r="D629" s="26"/>
    </row>
    <row r="630" spans="1:4" ht="12.75">
      <c r="A630" s="14"/>
      <c r="C630" s="15"/>
      <c r="D630" s="26"/>
    </row>
    <row r="631" spans="1:4" ht="12.75">
      <c r="A631" s="14"/>
      <c r="C631" s="15"/>
      <c r="D631" s="26"/>
    </row>
    <row r="632" spans="1:4" ht="12.75">
      <c r="A632" s="14"/>
      <c r="C632" s="15"/>
      <c r="D632" s="26"/>
    </row>
    <row r="633" spans="1:4" ht="12.75">
      <c r="A633" s="14"/>
      <c r="C633" s="15"/>
      <c r="D633" s="26"/>
    </row>
    <row r="634" spans="1:4" ht="12.75">
      <c r="A634" s="14"/>
      <c r="C634" s="15"/>
      <c r="D634" s="26"/>
    </row>
    <row r="635" spans="1:4" ht="12.75">
      <c r="A635" s="14"/>
      <c r="C635" s="15"/>
      <c r="D635" s="26"/>
    </row>
    <row r="636" spans="1:4" ht="12.75">
      <c r="A636" s="14"/>
      <c r="C636" s="15"/>
      <c r="D636" s="26"/>
    </row>
    <row r="637" spans="1:4" ht="12.75">
      <c r="A637" s="14"/>
      <c r="C637" s="15"/>
      <c r="D637" s="26"/>
    </row>
    <row r="638" spans="1:4" ht="12.75">
      <c r="A638" s="14"/>
      <c r="C638" s="15"/>
      <c r="D638" s="26"/>
    </row>
    <row r="639" spans="1:4" ht="12.75">
      <c r="A639" s="14"/>
      <c r="C639" s="15"/>
      <c r="D639" s="26"/>
    </row>
    <row r="640" spans="1:4" ht="12.75">
      <c r="A640" s="14"/>
      <c r="C640" s="15"/>
      <c r="D640" s="26"/>
    </row>
    <row r="641" spans="1:4" ht="12.75">
      <c r="A641" s="14"/>
      <c r="C641" s="15"/>
      <c r="D641" s="26"/>
    </row>
    <row r="642" spans="1:4" ht="12.75">
      <c r="A642" s="14"/>
      <c r="C642" s="15"/>
      <c r="D642" s="26"/>
    </row>
    <row r="643" spans="1:4" ht="12.75">
      <c r="A643" s="14"/>
      <c r="C643" s="15"/>
      <c r="D643" s="26"/>
    </row>
    <row r="644" spans="1:4" ht="12.75">
      <c r="A644" s="14"/>
      <c r="C644" s="15"/>
      <c r="D644" s="26"/>
    </row>
    <row r="645" spans="1:4" ht="12.75">
      <c r="A645" s="14"/>
      <c r="C645" s="15"/>
      <c r="D645" s="26"/>
    </row>
    <row r="646" spans="1:4" ht="12.75">
      <c r="A646" s="14"/>
      <c r="C646" s="15"/>
      <c r="D646" s="26"/>
    </row>
    <row r="647" spans="1:4" ht="12.75">
      <c r="A647" s="14"/>
      <c r="C647" s="15"/>
      <c r="D647" s="26"/>
    </row>
    <row r="648" spans="1:4" ht="12.75">
      <c r="A648" s="14"/>
      <c r="C648" s="15"/>
      <c r="D648" s="26"/>
    </row>
    <row r="649" spans="1:4" ht="12.75">
      <c r="A649" s="14"/>
      <c r="C649" s="15"/>
      <c r="D649" s="26"/>
    </row>
    <row r="650" spans="1:4" ht="12.75">
      <c r="A650" s="14"/>
      <c r="C650" s="15"/>
      <c r="D650" s="26"/>
    </row>
    <row r="651" spans="1:4" ht="12.75">
      <c r="A651" s="14"/>
      <c r="C651" s="15"/>
      <c r="D651" s="26"/>
    </row>
    <row r="652" spans="1:4" ht="12.75">
      <c r="A652" s="14"/>
      <c r="C652" s="15"/>
      <c r="D652" s="26"/>
    </row>
    <row r="653" spans="1:4" ht="12.75">
      <c r="A653" s="14"/>
      <c r="C653" s="15"/>
      <c r="D653" s="26"/>
    </row>
    <row r="654" spans="1:4" ht="12.75">
      <c r="A654" s="14"/>
      <c r="C654" s="15"/>
      <c r="D654" s="26"/>
    </row>
    <row r="655" spans="1:4" ht="12.75">
      <c r="A655" s="14"/>
      <c r="C655" s="15"/>
      <c r="D655" s="26"/>
    </row>
    <row r="656" spans="1:4" ht="12.75">
      <c r="A656" s="14"/>
      <c r="C656" s="15"/>
      <c r="D656" s="26"/>
    </row>
    <row r="657" spans="1:4" ht="12.75">
      <c r="A657" s="14"/>
      <c r="C657" s="15"/>
      <c r="D657" s="26"/>
    </row>
    <row r="658" spans="1:4" ht="12.75">
      <c r="A658" s="14"/>
      <c r="C658" s="15"/>
      <c r="D658" s="26"/>
    </row>
    <row r="659" spans="1:4" ht="12.75">
      <c r="A659" s="14"/>
      <c r="C659" s="15"/>
      <c r="D659" s="26"/>
    </row>
    <row r="660" spans="1:4" ht="12.75">
      <c r="A660" s="14"/>
      <c r="C660" s="15"/>
      <c r="D660" s="26"/>
    </row>
    <row r="661" spans="1:4" ht="12.75">
      <c r="A661" s="14"/>
      <c r="C661" s="15"/>
      <c r="D661" s="26"/>
    </row>
    <row r="662" spans="1:4" ht="12.75">
      <c r="A662" s="14"/>
      <c r="C662" s="15"/>
      <c r="D662" s="26"/>
    </row>
    <row r="663" spans="1:4" ht="12.75">
      <c r="A663" s="14"/>
      <c r="C663" s="15"/>
      <c r="D663" s="26"/>
    </row>
    <row r="664" spans="1:4" ht="12.75">
      <c r="A664" s="14"/>
      <c r="C664" s="15"/>
      <c r="D664" s="26"/>
    </row>
    <row r="665" spans="1:4" ht="12.75">
      <c r="A665" s="14"/>
      <c r="C665" s="15"/>
      <c r="D665" s="26"/>
    </row>
    <row r="666" spans="1:4" ht="12.75">
      <c r="A666" s="14"/>
      <c r="C666" s="15"/>
      <c r="D666" s="26"/>
    </row>
    <row r="667" spans="1:4" ht="12.75">
      <c r="A667" s="14"/>
      <c r="C667" s="15"/>
      <c r="D667" s="26"/>
    </row>
    <row r="668" spans="1:4" ht="12.75">
      <c r="A668" s="14"/>
      <c r="C668" s="15"/>
      <c r="D668" s="26"/>
    </row>
    <row r="669" spans="1:4" ht="12.75">
      <c r="A669" s="14"/>
      <c r="C669" s="15"/>
      <c r="D669" s="26"/>
    </row>
    <row r="670" spans="1:4" ht="12.75">
      <c r="A670" s="14"/>
      <c r="C670" s="15"/>
      <c r="D670" s="26"/>
    </row>
    <row r="671" spans="1:4" ht="12.75">
      <c r="A671" s="14"/>
      <c r="C671" s="15"/>
      <c r="D671" s="26"/>
    </row>
    <row r="672" spans="1:4" ht="12.75">
      <c r="A672" s="14"/>
      <c r="C672" s="15"/>
      <c r="D672" s="26"/>
    </row>
    <row r="673" spans="1:4" ht="12.75">
      <c r="A673" s="14"/>
      <c r="C673" s="15"/>
      <c r="D673" s="26"/>
    </row>
    <row r="674" spans="1:4" ht="12.75">
      <c r="A674" s="14"/>
      <c r="C674" s="15"/>
      <c r="D674" s="26"/>
    </row>
    <row r="675" spans="1:4" ht="12.75">
      <c r="A675" s="14"/>
      <c r="C675" s="15"/>
      <c r="D675" s="26"/>
    </row>
    <row r="676" spans="1:4" ht="12.75">
      <c r="A676" s="14"/>
      <c r="C676" s="15"/>
      <c r="D676" s="26"/>
    </row>
    <row r="677" spans="1:4" ht="12.75">
      <c r="A677" s="14"/>
      <c r="C677" s="15"/>
      <c r="D677" s="26"/>
    </row>
    <row r="678" spans="1:4" ht="12.75">
      <c r="A678" s="14"/>
      <c r="C678" s="15"/>
      <c r="D678" s="26"/>
    </row>
    <row r="679" spans="1:4" ht="12.75">
      <c r="A679" s="14"/>
      <c r="C679" s="15"/>
      <c r="D679" s="26"/>
    </row>
    <row r="680" spans="1:4" ht="12.75">
      <c r="A680" s="14"/>
      <c r="C680" s="15"/>
      <c r="D680" s="26"/>
    </row>
    <row r="681" spans="1:4" ht="12.75">
      <c r="A681" s="14"/>
      <c r="C681" s="15"/>
      <c r="D681" s="26"/>
    </row>
    <row r="682" spans="1:4" ht="12.75">
      <c r="A682" s="14"/>
      <c r="C682" s="15"/>
      <c r="D682" s="26"/>
    </row>
    <row r="683" spans="1:4" ht="12.75">
      <c r="A683" s="14"/>
      <c r="C683" s="15"/>
      <c r="D683" s="26"/>
    </row>
    <row r="684" spans="1:4" ht="12.75">
      <c r="A684" s="14"/>
      <c r="C684" s="15"/>
      <c r="D684" s="26"/>
    </row>
    <row r="685" spans="1:4" ht="12.75">
      <c r="A685" s="14"/>
      <c r="C685" s="15"/>
      <c r="D685" s="26"/>
    </row>
    <row r="686" spans="1:4" ht="12.75">
      <c r="A686" s="14"/>
      <c r="C686" s="15"/>
      <c r="D686" s="26"/>
    </row>
    <row r="687" spans="1:4" ht="12.75">
      <c r="A687" s="14"/>
      <c r="C687" s="15"/>
      <c r="D687" s="26"/>
    </row>
    <row r="688" spans="1:4" ht="12.75">
      <c r="A688" s="14"/>
      <c r="C688" s="15"/>
      <c r="D688" s="26"/>
    </row>
    <row r="689" spans="1:4" ht="12.75">
      <c r="A689" s="14"/>
      <c r="C689" s="15"/>
      <c r="D689" s="26"/>
    </row>
    <row r="690" spans="1:4" ht="12.75">
      <c r="A690" s="14"/>
      <c r="C690" s="15"/>
      <c r="D690" s="26"/>
    </row>
    <row r="691" spans="1:4" ht="12.75">
      <c r="A691" s="14"/>
      <c r="C691" s="15"/>
      <c r="D691" s="26"/>
    </row>
    <row r="692" spans="1:4" ht="12.75">
      <c r="A692" s="14"/>
      <c r="C692" s="15"/>
      <c r="D692" s="26"/>
    </row>
    <row r="693" spans="1:4" ht="12.75">
      <c r="A693" s="14"/>
      <c r="C693" s="15"/>
      <c r="D693" s="26"/>
    </row>
    <row r="694" spans="1:4" ht="12.75">
      <c r="A694" s="14"/>
      <c r="C694" s="15"/>
      <c r="D694" s="26"/>
    </row>
    <row r="695" spans="1:4" ht="12.75">
      <c r="A695" s="14"/>
      <c r="C695" s="15"/>
      <c r="D695" s="26"/>
    </row>
    <row r="696" spans="1:4" ht="12.75">
      <c r="A696" s="14"/>
      <c r="C696" s="15"/>
      <c r="D696" s="26"/>
    </row>
    <row r="697" spans="1:4" ht="12.75">
      <c r="A697" s="14"/>
      <c r="C697" s="15"/>
      <c r="D697" s="26"/>
    </row>
    <row r="698" spans="1:4" ht="12.75">
      <c r="A698" s="14"/>
      <c r="C698" s="15"/>
      <c r="D698" s="26"/>
    </row>
    <row r="699" spans="1:4" ht="12.75">
      <c r="A699" s="14"/>
      <c r="C699" s="15"/>
      <c r="D699" s="26"/>
    </row>
    <row r="700" spans="1:4" ht="12.75">
      <c r="A700" s="14"/>
      <c r="C700" s="15"/>
      <c r="D700" s="26"/>
    </row>
    <row r="701" spans="1:4" ht="12.75">
      <c r="A701" s="14"/>
      <c r="C701" s="15"/>
      <c r="D701" s="26"/>
    </row>
    <row r="702" spans="1:4" ht="12.75">
      <c r="A702" s="14"/>
      <c r="C702" s="15"/>
      <c r="D702" s="26"/>
    </row>
    <row r="703" spans="1:4" ht="12.75">
      <c r="A703" s="14"/>
      <c r="C703" s="15"/>
      <c r="D703" s="26"/>
    </row>
    <row r="704" spans="1:4" ht="12.75">
      <c r="A704" s="14"/>
      <c r="C704" s="15"/>
      <c r="D704" s="26"/>
    </row>
    <row r="705" spans="1:4" ht="12.75">
      <c r="A705" s="14"/>
      <c r="C705" s="15"/>
      <c r="D705" s="26"/>
    </row>
    <row r="706" spans="1:4" ht="12.75">
      <c r="A706" s="14"/>
      <c r="C706" s="15"/>
      <c r="D706" s="26"/>
    </row>
    <row r="707" spans="1:4" ht="12.75">
      <c r="A707" s="14"/>
      <c r="C707" s="15"/>
      <c r="D707" s="26"/>
    </row>
    <row r="708" spans="1:4" ht="12.75">
      <c r="A708" s="14"/>
      <c r="C708" s="15"/>
      <c r="D708" s="26"/>
    </row>
    <row r="709" spans="1:4" ht="12.75">
      <c r="A709" s="14"/>
      <c r="C709" s="15"/>
      <c r="D709" s="26"/>
    </row>
    <row r="710" spans="1:4" ht="12.75">
      <c r="A710" s="14"/>
      <c r="C710" s="15"/>
      <c r="D710" s="26"/>
    </row>
  </sheetData>
  <sheetProtection/>
  <mergeCells count="37">
    <mergeCell ref="A34:C34"/>
    <mergeCell ref="A179:D179"/>
    <mergeCell ref="A39:C39"/>
    <mergeCell ref="A52:C52"/>
    <mergeCell ref="A161:C161"/>
    <mergeCell ref="A58:C58"/>
    <mergeCell ref="A59:D59"/>
    <mergeCell ref="A173:D173"/>
    <mergeCell ref="A75:C75"/>
    <mergeCell ref="A168:C168"/>
    <mergeCell ref="A182:C182"/>
    <mergeCell ref="A5:D5"/>
    <mergeCell ref="A7:D7"/>
    <mergeCell ref="A27:D27"/>
    <mergeCell ref="A32:D32"/>
    <mergeCell ref="A53:D53"/>
    <mergeCell ref="A35:D35"/>
    <mergeCell ref="A40:D40"/>
    <mergeCell ref="A26:C26"/>
    <mergeCell ref="A31:C31"/>
    <mergeCell ref="A165:D165"/>
    <mergeCell ref="A102:D102"/>
    <mergeCell ref="A162:D162"/>
    <mergeCell ref="A97:C97"/>
    <mergeCell ref="A164:C164"/>
    <mergeCell ref="A145:C145"/>
    <mergeCell ref="A101:C101"/>
    <mergeCell ref="B191:C191"/>
    <mergeCell ref="A78:D78"/>
    <mergeCell ref="A98:D98"/>
    <mergeCell ref="B189:C189"/>
    <mergeCell ref="B190:C190"/>
    <mergeCell ref="B186:C186"/>
    <mergeCell ref="A146:D146"/>
    <mergeCell ref="A171:D171"/>
    <mergeCell ref="A183:D183"/>
    <mergeCell ref="A80:D8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6" r:id="rId2"/>
  <headerFooter alignWithMargins="0">
    <oddFooter>&amp;CStrona &amp;P z &amp;N</oddFooter>
  </headerFooter>
  <rowBreaks count="2" manualBreakCount="2">
    <brk id="34" max="3" man="1"/>
    <brk id="52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101"/>
  <sheetViews>
    <sheetView view="pageBreakPreview" zoomScale="98" zoomScaleSheetLayoutView="98" zoomScalePageLayoutView="0" workbookViewId="0" topLeftCell="A1">
      <selection activeCell="A87" sqref="A87:A97"/>
    </sheetView>
  </sheetViews>
  <sheetFormatPr defaultColWidth="9.140625" defaultRowHeight="12.75"/>
  <cols>
    <col min="1" max="1" width="13.57421875" style="256" customWidth="1"/>
    <col min="2" max="2" width="12.421875" style="256" customWidth="1"/>
    <col min="3" max="3" width="17.140625" style="258" customWidth="1"/>
    <col min="4" max="4" width="55.421875" style="257" customWidth="1"/>
    <col min="5" max="16384" width="9.140625" style="256" customWidth="1"/>
  </cols>
  <sheetData>
    <row r="1" ht="12.75"/>
    <row r="2" ht="12.75"/>
    <row r="3" ht="12.75"/>
    <row r="4" ht="12.75"/>
    <row r="5" ht="12.75"/>
    <row r="6" ht="12.75"/>
    <row r="7" spans="1:4" ht="15" customHeight="1">
      <c r="A7" s="340" t="s">
        <v>117</v>
      </c>
      <c r="B7" s="340"/>
      <c r="C7" s="340"/>
      <c r="D7" s="340"/>
    </row>
    <row r="8" ht="12.75"/>
    <row r="9" spans="1:4" ht="12.75">
      <c r="A9" s="297" t="s">
        <v>796</v>
      </c>
      <c r="B9" s="297"/>
      <c r="C9" s="297"/>
      <c r="D9" s="297"/>
    </row>
    <row r="10" spans="1:4" ht="38.25">
      <c r="A10" s="3" t="s">
        <v>1</v>
      </c>
      <c r="B10" s="3" t="s">
        <v>2</v>
      </c>
      <c r="C10" s="32" t="s">
        <v>3</v>
      </c>
      <c r="D10" s="3" t="s">
        <v>4</v>
      </c>
    </row>
    <row r="11" spans="1:4" ht="14.25" customHeight="1">
      <c r="A11" s="333" t="s">
        <v>716</v>
      </c>
      <c r="B11" s="333"/>
      <c r="C11" s="333"/>
      <c r="D11" s="333"/>
    </row>
    <row r="12" spans="1:4" ht="51">
      <c r="A12" s="334" t="s">
        <v>716</v>
      </c>
      <c r="B12" s="279">
        <v>1</v>
      </c>
      <c r="C12" s="280">
        <v>944.43</v>
      </c>
      <c r="D12" s="281" t="s">
        <v>720</v>
      </c>
    </row>
    <row r="13" spans="1:4" ht="38.25">
      <c r="A13" s="335"/>
      <c r="B13" s="279">
        <v>1</v>
      </c>
      <c r="C13" s="280">
        <v>4762.84</v>
      </c>
      <c r="D13" s="281" t="s">
        <v>721</v>
      </c>
    </row>
    <row r="14" spans="1:4" ht="25.5">
      <c r="A14" s="335"/>
      <c r="B14" s="279">
        <v>1</v>
      </c>
      <c r="C14" s="280">
        <v>1613.7</v>
      </c>
      <c r="D14" s="281" t="s">
        <v>722</v>
      </c>
    </row>
    <row r="15" spans="1:4" ht="63.75">
      <c r="A15" s="335"/>
      <c r="B15" s="279">
        <v>1</v>
      </c>
      <c r="C15" s="280">
        <v>508.24</v>
      </c>
      <c r="D15" s="281" t="s">
        <v>723</v>
      </c>
    </row>
    <row r="16" spans="1:4" ht="25.5">
      <c r="A16" s="335"/>
      <c r="B16" s="279">
        <v>1</v>
      </c>
      <c r="C16" s="280">
        <v>1829.21</v>
      </c>
      <c r="D16" s="281" t="s">
        <v>724</v>
      </c>
    </row>
    <row r="17" spans="1:4" ht="51">
      <c r="A17" s="335"/>
      <c r="B17" s="279">
        <v>1</v>
      </c>
      <c r="C17" s="280">
        <v>1372</v>
      </c>
      <c r="D17" s="281" t="s">
        <v>725</v>
      </c>
    </row>
    <row r="18" spans="1:4" ht="25.5">
      <c r="A18" s="335"/>
      <c r="B18" s="279">
        <v>1</v>
      </c>
      <c r="C18" s="280">
        <v>1647.76</v>
      </c>
      <c r="D18" s="281" t="s">
        <v>726</v>
      </c>
    </row>
    <row r="19" spans="1:4" ht="38.25">
      <c r="A19" s="335"/>
      <c r="B19" s="279">
        <v>1</v>
      </c>
      <c r="C19" s="280">
        <v>882.75</v>
      </c>
      <c r="D19" s="281" t="s">
        <v>727</v>
      </c>
    </row>
    <row r="20" spans="1:4" ht="25.5">
      <c r="A20" s="335"/>
      <c r="B20" s="279">
        <v>1</v>
      </c>
      <c r="C20" s="280">
        <v>1154.85</v>
      </c>
      <c r="D20" s="281" t="s">
        <v>728</v>
      </c>
    </row>
    <row r="21" spans="1:4" ht="25.5">
      <c r="A21" s="335"/>
      <c r="B21" s="279">
        <v>1</v>
      </c>
      <c r="C21" s="280">
        <v>1341.98</v>
      </c>
      <c r="D21" s="281" t="s">
        <v>729</v>
      </c>
    </row>
    <row r="22" spans="1:4" ht="38.25">
      <c r="A22" s="335"/>
      <c r="B22" s="279">
        <v>1</v>
      </c>
      <c r="C22" s="280">
        <v>785.12</v>
      </c>
      <c r="D22" s="281" t="s">
        <v>730</v>
      </c>
    </row>
    <row r="23" spans="1:4" ht="38.25">
      <c r="A23" s="335"/>
      <c r="B23" s="279">
        <v>1</v>
      </c>
      <c r="C23" s="280">
        <v>6576.27</v>
      </c>
      <c r="D23" s="281" t="s">
        <v>731</v>
      </c>
    </row>
    <row r="24" spans="1:4" ht="38.25">
      <c r="A24" s="335"/>
      <c r="B24" s="279">
        <v>1</v>
      </c>
      <c r="C24" s="280">
        <v>1170</v>
      </c>
      <c r="D24" s="281" t="s">
        <v>732</v>
      </c>
    </row>
    <row r="25" spans="1:4" ht="25.5">
      <c r="A25" s="335"/>
      <c r="B25" s="279">
        <v>1</v>
      </c>
      <c r="C25" s="280">
        <v>781.13</v>
      </c>
      <c r="D25" s="281" t="s">
        <v>733</v>
      </c>
    </row>
    <row r="26" spans="1:4" ht="25.5">
      <c r="A26" s="335"/>
      <c r="B26" s="279">
        <v>1</v>
      </c>
      <c r="C26" s="280">
        <v>1469.43</v>
      </c>
      <c r="D26" s="281" t="s">
        <v>734</v>
      </c>
    </row>
    <row r="27" spans="1:4" ht="38.25">
      <c r="A27" s="335"/>
      <c r="B27" s="279">
        <v>1</v>
      </c>
      <c r="C27" s="280">
        <v>1016.03</v>
      </c>
      <c r="D27" s="281" t="s">
        <v>735</v>
      </c>
    </row>
    <row r="28" spans="1:4" ht="16.5" customHeight="1">
      <c r="A28" s="335"/>
      <c r="B28" s="279">
        <v>1</v>
      </c>
      <c r="C28" s="280">
        <v>1150.23</v>
      </c>
      <c r="D28" s="281" t="s">
        <v>736</v>
      </c>
    </row>
    <row r="29" spans="1:4" ht="18" customHeight="1">
      <c r="A29" s="335"/>
      <c r="B29" s="279">
        <v>1</v>
      </c>
      <c r="C29" s="280">
        <v>438.87</v>
      </c>
      <c r="D29" s="281" t="s">
        <v>736</v>
      </c>
    </row>
    <row r="30" spans="1:4" ht="25.5">
      <c r="A30" s="335"/>
      <c r="B30" s="279">
        <v>1</v>
      </c>
      <c r="C30" s="280">
        <v>1270.51</v>
      </c>
      <c r="D30" s="281" t="s">
        <v>737</v>
      </c>
    </row>
    <row r="31" spans="1:4" ht="25.5">
      <c r="A31" s="335"/>
      <c r="B31" s="279">
        <v>1</v>
      </c>
      <c r="C31" s="280">
        <v>2224.4</v>
      </c>
      <c r="D31" s="281" t="s">
        <v>738</v>
      </c>
    </row>
    <row r="32" spans="1:4" ht="38.25">
      <c r="A32" s="335"/>
      <c r="B32" s="279">
        <v>1</v>
      </c>
      <c r="C32" s="280">
        <v>1290.58</v>
      </c>
      <c r="D32" s="281" t="s">
        <v>739</v>
      </c>
    </row>
    <row r="33" spans="1:4" ht="38.25">
      <c r="A33" s="335"/>
      <c r="B33" s="279">
        <v>1</v>
      </c>
      <c r="C33" s="280">
        <v>531.08</v>
      </c>
      <c r="D33" s="281" t="s">
        <v>740</v>
      </c>
    </row>
    <row r="34" spans="1:4" ht="38.25">
      <c r="A34" s="335"/>
      <c r="B34" s="279">
        <v>1</v>
      </c>
      <c r="C34" s="280">
        <v>1198</v>
      </c>
      <c r="D34" s="281" t="s">
        <v>741</v>
      </c>
    </row>
    <row r="35" spans="1:4" ht="25.5">
      <c r="A35" s="335"/>
      <c r="B35" s="279">
        <v>1</v>
      </c>
      <c r="C35" s="280">
        <v>1174.08</v>
      </c>
      <c r="D35" s="281" t="s">
        <v>742</v>
      </c>
    </row>
    <row r="36" spans="1:4" ht="12.75">
      <c r="A36" s="336"/>
      <c r="B36" s="186" t="s">
        <v>0</v>
      </c>
      <c r="C36" s="248">
        <f>SUM(C12:C35)</f>
        <v>37133.490000000005</v>
      </c>
      <c r="D36" s="217"/>
    </row>
    <row r="37" spans="1:4" ht="16.5" customHeight="1">
      <c r="A37" s="333" t="s">
        <v>717</v>
      </c>
      <c r="B37" s="333"/>
      <c r="C37" s="333"/>
      <c r="D37" s="333"/>
    </row>
    <row r="38" spans="1:4" ht="25.5">
      <c r="A38" s="337" t="s">
        <v>717</v>
      </c>
      <c r="B38" s="54">
        <v>1</v>
      </c>
      <c r="C38" s="222">
        <v>285.62</v>
      </c>
      <c r="D38" s="54" t="s">
        <v>743</v>
      </c>
    </row>
    <row r="39" spans="1:4" ht="38.25">
      <c r="A39" s="338"/>
      <c r="B39" s="54">
        <v>1</v>
      </c>
      <c r="C39" s="222">
        <v>1307.63</v>
      </c>
      <c r="D39" s="54" t="s">
        <v>744</v>
      </c>
    </row>
    <row r="40" spans="1:4" ht="20.25" customHeight="1">
      <c r="A40" s="338"/>
      <c r="B40" s="54">
        <v>1</v>
      </c>
      <c r="C40" s="222">
        <v>1100</v>
      </c>
      <c r="D40" s="54" t="s">
        <v>803</v>
      </c>
    </row>
    <row r="41" spans="1:4" ht="38.25">
      <c r="A41" s="338"/>
      <c r="B41" s="54">
        <v>1</v>
      </c>
      <c r="C41" s="222">
        <v>600.43</v>
      </c>
      <c r="D41" s="54" t="s">
        <v>745</v>
      </c>
    </row>
    <row r="42" spans="1:4" ht="38.25">
      <c r="A42" s="338"/>
      <c r="B42" s="54">
        <v>1</v>
      </c>
      <c r="C42" s="222">
        <v>936.7</v>
      </c>
      <c r="D42" s="54" t="s">
        <v>746</v>
      </c>
    </row>
    <row r="43" spans="1:4" ht="38.25">
      <c r="A43" s="338"/>
      <c r="B43" s="54">
        <v>1</v>
      </c>
      <c r="C43" s="222">
        <v>1108</v>
      </c>
      <c r="D43" s="54" t="s">
        <v>747</v>
      </c>
    </row>
    <row r="44" spans="1:4" ht="25.5">
      <c r="A44" s="338"/>
      <c r="B44" s="54">
        <v>1</v>
      </c>
      <c r="C44" s="222">
        <v>1262.63</v>
      </c>
      <c r="D44" s="54" t="s">
        <v>748</v>
      </c>
    </row>
    <row r="45" spans="1:4" ht="38.25">
      <c r="A45" s="338"/>
      <c r="B45" s="54">
        <v>1</v>
      </c>
      <c r="C45" s="222">
        <v>1085.32</v>
      </c>
      <c r="D45" s="54" t="s">
        <v>749</v>
      </c>
    </row>
    <row r="46" spans="1:4" ht="38.25">
      <c r="A46" s="338"/>
      <c r="B46" s="54">
        <v>1</v>
      </c>
      <c r="C46" s="222">
        <v>734.65</v>
      </c>
      <c r="D46" s="54" t="s">
        <v>750</v>
      </c>
    </row>
    <row r="47" spans="1:4" ht="25.5">
      <c r="A47" s="338"/>
      <c r="B47" s="54">
        <v>1</v>
      </c>
      <c r="C47" s="222">
        <v>1326.33</v>
      </c>
      <c r="D47" s="54" t="s">
        <v>751</v>
      </c>
    </row>
    <row r="48" spans="1:4" ht="38.25">
      <c r="A48" s="338"/>
      <c r="B48" s="54">
        <v>1</v>
      </c>
      <c r="C48" s="222">
        <v>550</v>
      </c>
      <c r="D48" s="54" t="s">
        <v>752</v>
      </c>
    </row>
    <row r="49" spans="1:4" ht="20.25" customHeight="1">
      <c r="A49" s="338"/>
      <c r="B49" s="54">
        <v>1</v>
      </c>
      <c r="C49" s="222">
        <v>2627.41</v>
      </c>
      <c r="D49" s="54" t="s">
        <v>753</v>
      </c>
    </row>
    <row r="50" spans="1:4" ht="25.5">
      <c r="A50" s="338"/>
      <c r="B50" s="54">
        <v>1</v>
      </c>
      <c r="C50" s="222">
        <v>1793.29</v>
      </c>
      <c r="D50" s="54" t="s">
        <v>754</v>
      </c>
    </row>
    <row r="51" spans="1:4" ht="38.25">
      <c r="A51" s="338"/>
      <c r="B51" s="54">
        <v>1</v>
      </c>
      <c r="C51" s="222">
        <v>1359.48</v>
      </c>
      <c r="D51" s="54" t="s">
        <v>755</v>
      </c>
    </row>
    <row r="52" spans="1:4" ht="38.25">
      <c r="A52" s="338"/>
      <c r="B52" s="54">
        <v>1</v>
      </c>
      <c r="C52" s="222">
        <v>379.1</v>
      </c>
      <c r="D52" s="54" t="s">
        <v>756</v>
      </c>
    </row>
    <row r="53" spans="1:4" ht="25.5">
      <c r="A53" s="338"/>
      <c r="B53" s="54">
        <v>1</v>
      </c>
      <c r="C53" s="222">
        <v>1897.04</v>
      </c>
      <c r="D53" s="54" t="s">
        <v>757</v>
      </c>
    </row>
    <row r="54" spans="1:4" ht="25.5">
      <c r="A54" s="338"/>
      <c r="B54" s="54">
        <v>1</v>
      </c>
      <c r="C54" s="222">
        <v>983.32</v>
      </c>
      <c r="D54" s="54" t="s">
        <v>758</v>
      </c>
    </row>
    <row r="55" spans="1:4" ht="25.5">
      <c r="A55" s="338"/>
      <c r="B55" s="54">
        <v>1</v>
      </c>
      <c r="C55" s="222">
        <v>2072.58</v>
      </c>
      <c r="D55" s="54" t="s">
        <v>759</v>
      </c>
    </row>
    <row r="56" spans="1:4" ht="38.25">
      <c r="A56" s="338"/>
      <c r="B56" s="54">
        <v>1</v>
      </c>
      <c r="C56" s="222">
        <v>630</v>
      </c>
      <c r="D56" s="54" t="s">
        <v>760</v>
      </c>
    </row>
    <row r="57" spans="1:4" ht="25.5">
      <c r="A57" s="338"/>
      <c r="B57" s="54">
        <v>1</v>
      </c>
      <c r="C57" s="222">
        <v>1962.58</v>
      </c>
      <c r="D57" s="54" t="s">
        <v>759</v>
      </c>
    </row>
    <row r="58" spans="1:4" ht="38.25">
      <c r="A58" s="338"/>
      <c r="B58" s="54">
        <v>1</v>
      </c>
      <c r="C58" s="222">
        <v>4631.64</v>
      </c>
      <c r="D58" s="54" t="s">
        <v>761</v>
      </c>
    </row>
    <row r="59" spans="1:4" ht="25.5">
      <c r="A59" s="338"/>
      <c r="B59" s="54">
        <v>1</v>
      </c>
      <c r="C59" s="222">
        <v>912.05</v>
      </c>
      <c r="D59" s="54" t="s">
        <v>762</v>
      </c>
    </row>
    <row r="60" spans="1:4" ht="25.5">
      <c r="A60" s="338"/>
      <c r="B60" s="54">
        <v>1</v>
      </c>
      <c r="C60" s="222">
        <v>1575.2</v>
      </c>
      <c r="D60" s="54" t="s">
        <v>762</v>
      </c>
    </row>
    <row r="61" spans="1:4" s="282" customFormat="1" ht="25.5">
      <c r="A61" s="338"/>
      <c r="B61" s="54">
        <v>1</v>
      </c>
      <c r="C61" s="222">
        <v>1759</v>
      </c>
      <c r="D61" s="54" t="s">
        <v>794</v>
      </c>
    </row>
    <row r="62" spans="1:4" ht="25.5">
      <c r="A62" s="338"/>
      <c r="B62" s="54">
        <v>1</v>
      </c>
      <c r="C62" s="222">
        <v>7027</v>
      </c>
      <c r="D62" s="54" t="s">
        <v>763</v>
      </c>
    </row>
    <row r="63" spans="1:4" ht="15.75" customHeight="1">
      <c r="A63" s="339"/>
      <c r="B63" s="3" t="s">
        <v>0</v>
      </c>
      <c r="C63" s="24">
        <f>SUM(C38:C62)</f>
        <v>39907</v>
      </c>
      <c r="D63" s="2"/>
    </row>
    <row r="64" spans="1:4" ht="15" customHeight="1">
      <c r="A64" s="333" t="s">
        <v>718</v>
      </c>
      <c r="B64" s="333"/>
      <c r="C64" s="333"/>
      <c r="D64" s="333"/>
    </row>
    <row r="65" spans="1:4" ht="25.5">
      <c r="A65" s="337" t="s">
        <v>718</v>
      </c>
      <c r="B65" s="54">
        <v>1</v>
      </c>
      <c r="C65" s="222">
        <v>450</v>
      </c>
      <c r="D65" s="54" t="s">
        <v>764</v>
      </c>
    </row>
    <row r="66" spans="1:4" ht="25.5">
      <c r="A66" s="338"/>
      <c r="B66" s="54">
        <v>1</v>
      </c>
      <c r="C66" s="222">
        <v>1585.53</v>
      </c>
      <c r="D66" s="54" t="s">
        <v>765</v>
      </c>
    </row>
    <row r="67" spans="1:4" ht="38.25">
      <c r="A67" s="338"/>
      <c r="B67" s="54">
        <v>1</v>
      </c>
      <c r="C67" s="222">
        <v>2003.19</v>
      </c>
      <c r="D67" s="54" t="s">
        <v>766</v>
      </c>
    </row>
    <row r="68" spans="1:4" ht="25.5">
      <c r="A68" s="338"/>
      <c r="B68" s="54">
        <v>1</v>
      </c>
      <c r="C68" s="222">
        <v>1495.4</v>
      </c>
      <c r="D68" s="54" t="s">
        <v>767</v>
      </c>
    </row>
    <row r="69" spans="1:4" ht="38.25">
      <c r="A69" s="338"/>
      <c r="B69" s="54">
        <v>1</v>
      </c>
      <c r="C69" s="222">
        <v>1159.88</v>
      </c>
      <c r="D69" s="54" t="s">
        <v>768</v>
      </c>
    </row>
    <row r="70" spans="1:4" ht="25.5">
      <c r="A70" s="338"/>
      <c r="B70" s="54">
        <v>1</v>
      </c>
      <c r="C70" s="222">
        <v>1609.22</v>
      </c>
      <c r="D70" s="54" t="s">
        <v>769</v>
      </c>
    </row>
    <row r="71" spans="1:4" ht="25.5">
      <c r="A71" s="338"/>
      <c r="B71" s="54">
        <v>1</v>
      </c>
      <c r="C71" s="222">
        <v>1728</v>
      </c>
      <c r="D71" s="54" t="s">
        <v>795</v>
      </c>
    </row>
    <row r="72" spans="1:4" ht="25.5">
      <c r="A72" s="338"/>
      <c r="B72" s="54">
        <v>1</v>
      </c>
      <c r="C72" s="222">
        <v>3246.51</v>
      </c>
      <c r="D72" s="54" t="s">
        <v>770</v>
      </c>
    </row>
    <row r="73" spans="1:4" ht="25.5">
      <c r="A73" s="338"/>
      <c r="B73" s="54">
        <v>1</v>
      </c>
      <c r="C73" s="222">
        <v>2133.64</v>
      </c>
      <c r="D73" s="54" t="s">
        <v>771</v>
      </c>
    </row>
    <row r="74" spans="1:4" ht="38.25">
      <c r="A74" s="338"/>
      <c r="B74" s="54">
        <v>1</v>
      </c>
      <c r="C74" s="222">
        <v>1402.05</v>
      </c>
      <c r="D74" s="54" t="s">
        <v>772</v>
      </c>
    </row>
    <row r="75" spans="1:4" ht="38.25">
      <c r="A75" s="338"/>
      <c r="B75" s="54">
        <v>1</v>
      </c>
      <c r="C75" s="222">
        <v>1433.6</v>
      </c>
      <c r="D75" s="54" t="s">
        <v>773</v>
      </c>
    </row>
    <row r="76" spans="1:4" ht="25.5">
      <c r="A76" s="338"/>
      <c r="B76" s="54">
        <v>1</v>
      </c>
      <c r="C76" s="222">
        <v>1200</v>
      </c>
      <c r="D76" s="54" t="s">
        <v>774</v>
      </c>
    </row>
    <row r="77" spans="1:4" ht="25.5">
      <c r="A77" s="338"/>
      <c r="B77" s="54">
        <v>1</v>
      </c>
      <c r="C77" s="222">
        <v>1369.14</v>
      </c>
      <c r="D77" s="54" t="s">
        <v>775</v>
      </c>
    </row>
    <row r="78" spans="1:4" ht="25.5">
      <c r="A78" s="338"/>
      <c r="B78" s="54">
        <v>1</v>
      </c>
      <c r="C78" s="222">
        <v>1113.21</v>
      </c>
      <c r="D78" s="54" t="s">
        <v>776</v>
      </c>
    </row>
    <row r="79" spans="1:4" ht="25.5">
      <c r="A79" s="338"/>
      <c r="B79" s="54">
        <v>1</v>
      </c>
      <c r="C79" s="222">
        <v>1448.18</v>
      </c>
      <c r="D79" s="54" t="s">
        <v>777</v>
      </c>
    </row>
    <row r="80" spans="1:4" ht="25.5">
      <c r="A80" s="338"/>
      <c r="B80" s="54">
        <v>1</v>
      </c>
      <c r="C80" s="222">
        <v>420</v>
      </c>
      <c r="D80" s="54" t="s">
        <v>778</v>
      </c>
    </row>
    <row r="81" spans="1:4" ht="38.25">
      <c r="A81" s="338"/>
      <c r="B81" s="54">
        <v>1</v>
      </c>
      <c r="C81" s="222">
        <v>1869.99</v>
      </c>
      <c r="D81" s="54" t="s">
        <v>779</v>
      </c>
    </row>
    <row r="82" spans="1:4" ht="38.25">
      <c r="A82" s="338"/>
      <c r="B82" s="54">
        <v>1</v>
      </c>
      <c r="C82" s="222">
        <v>993.62</v>
      </c>
      <c r="D82" s="54" t="s">
        <v>780</v>
      </c>
    </row>
    <row r="83" spans="1:4" ht="38.25">
      <c r="A83" s="338"/>
      <c r="B83" s="54">
        <v>1</v>
      </c>
      <c r="C83" s="222">
        <v>1497</v>
      </c>
      <c r="D83" s="54" t="s">
        <v>781</v>
      </c>
    </row>
    <row r="84" spans="1:4" ht="25.5">
      <c r="A84" s="338"/>
      <c r="B84" s="54">
        <v>1</v>
      </c>
      <c r="C84" s="222">
        <v>1823.64</v>
      </c>
      <c r="D84" s="54" t="s">
        <v>782</v>
      </c>
    </row>
    <row r="85" spans="1:4" ht="12.75">
      <c r="A85" s="339"/>
      <c r="B85" s="3" t="s">
        <v>0</v>
      </c>
      <c r="C85" s="24">
        <f>SUM(C65:C84)</f>
        <v>29981.8</v>
      </c>
      <c r="D85" s="2"/>
    </row>
    <row r="86" spans="1:4" ht="17.25" customHeight="1">
      <c r="A86" s="333" t="s">
        <v>814</v>
      </c>
      <c r="B86" s="333"/>
      <c r="C86" s="333"/>
      <c r="D86" s="333"/>
    </row>
    <row r="87" spans="1:4" ht="25.5">
      <c r="A87" s="337" t="s">
        <v>719</v>
      </c>
      <c r="B87" s="54">
        <v>1</v>
      </c>
      <c r="C87" s="222">
        <v>1260.7</v>
      </c>
      <c r="D87" s="54" t="s">
        <v>734</v>
      </c>
    </row>
    <row r="88" spans="1:4" ht="25.5">
      <c r="A88" s="338"/>
      <c r="B88" s="54">
        <v>1</v>
      </c>
      <c r="C88" s="222">
        <v>1183.53</v>
      </c>
      <c r="D88" s="54" t="s">
        <v>783</v>
      </c>
    </row>
    <row r="89" spans="1:8" s="247" customFormat="1" ht="12.75">
      <c r="A89" s="338"/>
      <c r="B89" s="54">
        <v>1</v>
      </c>
      <c r="C89" s="222">
        <v>1936.87</v>
      </c>
      <c r="D89" s="278" t="s">
        <v>784</v>
      </c>
      <c r="E89" s="246"/>
      <c r="F89" s="246"/>
      <c r="G89" s="246"/>
      <c r="H89" s="246"/>
    </row>
    <row r="90" spans="1:8" s="247" customFormat="1" ht="38.25">
      <c r="A90" s="338"/>
      <c r="B90" s="54">
        <v>1</v>
      </c>
      <c r="C90" s="222">
        <v>725</v>
      </c>
      <c r="D90" s="278" t="s">
        <v>785</v>
      </c>
      <c r="E90" s="246"/>
      <c r="F90" s="246"/>
      <c r="G90" s="246"/>
      <c r="H90" s="246"/>
    </row>
    <row r="91" spans="1:8" s="247" customFormat="1" ht="25.5">
      <c r="A91" s="338"/>
      <c r="B91" s="54">
        <v>1</v>
      </c>
      <c r="C91" s="222">
        <v>1180.37</v>
      </c>
      <c r="D91" s="278" t="s">
        <v>786</v>
      </c>
      <c r="E91" s="246"/>
      <c r="F91" s="246"/>
      <c r="G91" s="246"/>
      <c r="H91" s="246"/>
    </row>
    <row r="92" spans="1:8" s="247" customFormat="1" ht="38.25">
      <c r="A92" s="338"/>
      <c r="B92" s="54">
        <v>1</v>
      </c>
      <c r="C92" s="222">
        <v>3107.48</v>
      </c>
      <c r="D92" s="278" t="s">
        <v>787</v>
      </c>
      <c r="E92" s="246"/>
      <c r="F92" s="246"/>
      <c r="G92" s="246"/>
      <c r="H92" s="246"/>
    </row>
    <row r="93" spans="1:8" s="247" customFormat="1" ht="38.25">
      <c r="A93" s="338"/>
      <c r="B93" s="54">
        <v>1</v>
      </c>
      <c r="C93" s="222">
        <v>3500</v>
      </c>
      <c r="D93" s="278" t="s">
        <v>788</v>
      </c>
      <c r="E93" s="246"/>
      <c r="F93" s="246"/>
      <c r="G93" s="246"/>
      <c r="H93" s="246"/>
    </row>
    <row r="94" spans="1:8" s="247" customFormat="1" ht="25.5">
      <c r="A94" s="338"/>
      <c r="B94" s="54">
        <v>1</v>
      </c>
      <c r="C94" s="222">
        <v>1129.92</v>
      </c>
      <c r="D94" s="278" t="s">
        <v>789</v>
      </c>
      <c r="E94" s="246"/>
      <c r="F94" s="246"/>
      <c r="G94" s="246"/>
      <c r="H94" s="246"/>
    </row>
    <row r="95" spans="1:8" s="247" customFormat="1" ht="25.5">
      <c r="A95" s="338"/>
      <c r="B95" s="54">
        <v>1</v>
      </c>
      <c r="C95" s="222">
        <v>993.99</v>
      </c>
      <c r="D95" s="278" t="s">
        <v>790</v>
      </c>
      <c r="E95" s="246"/>
      <c r="F95" s="246"/>
      <c r="G95" s="246"/>
      <c r="H95" s="246"/>
    </row>
    <row r="96" spans="1:8" s="247" customFormat="1" ht="25.5">
      <c r="A96" s="338"/>
      <c r="B96" s="54">
        <v>1</v>
      </c>
      <c r="C96" s="222">
        <v>4354.7</v>
      </c>
      <c r="D96" s="278" t="s">
        <v>791</v>
      </c>
      <c r="E96" s="246"/>
      <c r="F96" s="246"/>
      <c r="G96" s="246"/>
      <c r="H96" s="246"/>
    </row>
    <row r="97" spans="1:8" s="247" customFormat="1" ht="12.75">
      <c r="A97" s="339"/>
      <c r="B97" s="3" t="s">
        <v>0</v>
      </c>
      <c r="C97" s="24">
        <f>SUM(C87:C96)</f>
        <v>19372.56</v>
      </c>
      <c r="D97" s="245"/>
      <c r="E97" s="246"/>
      <c r="F97" s="246"/>
      <c r="G97" s="246"/>
      <c r="H97" s="246"/>
    </row>
    <row r="98" spans="1:4" ht="15" customHeight="1">
      <c r="A98" s="330" t="s">
        <v>792</v>
      </c>
      <c r="B98" s="331"/>
      <c r="C98" s="331"/>
      <c r="D98" s="332"/>
    </row>
    <row r="99" spans="1:4" ht="15.75" customHeight="1">
      <c r="A99" s="302" t="s">
        <v>793</v>
      </c>
      <c r="B99" s="303"/>
      <c r="C99" s="303"/>
      <c r="D99" s="304"/>
    </row>
    <row r="101" ht="12.75">
      <c r="A101" s="257"/>
    </row>
  </sheetData>
  <sheetProtection/>
  <mergeCells count="12">
    <mergeCell ref="A9:D9"/>
    <mergeCell ref="A11:D11"/>
    <mergeCell ref="A37:D37"/>
    <mergeCell ref="A64:D64"/>
    <mergeCell ref="A87:A97"/>
    <mergeCell ref="A7:D7"/>
    <mergeCell ref="A98:D98"/>
    <mergeCell ref="A86:D86"/>
    <mergeCell ref="A12:A36"/>
    <mergeCell ref="A38:A63"/>
    <mergeCell ref="A65:A85"/>
    <mergeCell ref="A99:D9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7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2"/>
  <sheetViews>
    <sheetView view="pageBreakPreview" zoomScale="77" zoomScaleSheetLayoutView="77" zoomScalePageLayoutView="0" workbookViewId="0" topLeftCell="A4">
      <selection activeCell="X22" sqref="X22:X23"/>
    </sheetView>
  </sheetViews>
  <sheetFormatPr defaultColWidth="9.140625" defaultRowHeight="12.75"/>
  <cols>
    <col min="1" max="1" width="4.57421875" style="92" customWidth="1"/>
    <col min="2" max="2" width="24.57421875" style="92" customWidth="1"/>
    <col min="3" max="3" width="12.57421875" style="92" customWidth="1"/>
    <col min="4" max="4" width="22.8515625" style="92" customWidth="1"/>
    <col min="5" max="5" width="11.421875" style="92" customWidth="1"/>
    <col min="6" max="6" width="21.00390625" style="92" customWidth="1"/>
    <col min="7" max="7" width="8.8515625" style="92" customWidth="1"/>
    <col min="8" max="8" width="9.140625" style="92" customWidth="1"/>
    <col min="9" max="9" width="12.57421875" style="92" customWidth="1"/>
    <col min="10" max="10" width="17.00390625" style="92" customWidth="1"/>
    <col min="11" max="13" width="16.00390625" style="92" customWidth="1"/>
    <col min="14" max="14" width="12.8515625" style="92" customWidth="1"/>
    <col min="15" max="15" width="11.140625" style="92" customWidth="1"/>
    <col min="16" max="16" width="20.28125" style="92" customWidth="1"/>
    <col min="17" max="17" width="17.00390625" style="92" customWidth="1"/>
    <col min="18" max="19" width="20.57421875" style="92" customWidth="1"/>
    <col min="20" max="20" width="15.00390625" style="92" customWidth="1"/>
    <col min="21" max="21" width="17.140625" style="92" customWidth="1"/>
    <col min="22" max="22" width="12.421875" style="92" customWidth="1"/>
    <col min="23" max="16384" width="9.140625" style="92" customWidth="1"/>
  </cols>
  <sheetData>
    <row r="1" spans="1:21" ht="21" thickBot="1">
      <c r="A1" s="358" t="s">
        <v>797</v>
      </c>
      <c r="B1" s="359"/>
      <c r="C1" s="359"/>
      <c r="D1" s="359"/>
      <c r="E1" s="360"/>
      <c r="U1" s="156"/>
    </row>
    <row r="2" spans="1:5" ht="18.75">
      <c r="A2" s="155"/>
      <c r="B2" s="155"/>
      <c r="C2" s="154"/>
      <c r="D2" s="154"/>
      <c r="E2" s="154"/>
    </row>
    <row r="3" spans="2:21" ht="13.5" customHeight="1">
      <c r="B3" s="153"/>
      <c r="U3" s="152"/>
    </row>
    <row r="4" spans="1:26" ht="23.25" customHeight="1" thickBot="1">
      <c r="A4" s="355" t="s">
        <v>505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</row>
    <row r="5" spans="1:26" ht="12.75" customHeight="1">
      <c r="A5" s="352" t="s">
        <v>23</v>
      </c>
      <c r="B5" s="341" t="s">
        <v>24</v>
      </c>
      <c r="C5" s="341" t="s">
        <v>25</v>
      </c>
      <c r="D5" s="341" t="s">
        <v>26</v>
      </c>
      <c r="E5" s="341" t="s">
        <v>27</v>
      </c>
      <c r="F5" s="341" t="s">
        <v>15</v>
      </c>
      <c r="G5" s="341" t="s">
        <v>69</v>
      </c>
      <c r="H5" s="341" t="s">
        <v>28</v>
      </c>
      <c r="I5" s="341" t="s">
        <v>16</v>
      </c>
      <c r="J5" s="341" t="s">
        <v>17</v>
      </c>
      <c r="K5" s="341" t="s">
        <v>18</v>
      </c>
      <c r="L5" s="349" t="s">
        <v>19</v>
      </c>
      <c r="M5" s="361" t="s">
        <v>23</v>
      </c>
      <c r="N5" s="344" t="s">
        <v>70</v>
      </c>
      <c r="O5" s="341" t="s">
        <v>71</v>
      </c>
      <c r="P5" s="344" t="s">
        <v>20</v>
      </c>
      <c r="Q5" s="344" t="s">
        <v>504</v>
      </c>
      <c r="R5" s="344" t="s">
        <v>72</v>
      </c>
      <c r="S5" s="344"/>
      <c r="T5" s="344" t="s">
        <v>73</v>
      </c>
      <c r="U5" s="344"/>
      <c r="V5" s="345" t="s">
        <v>508</v>
      </c>
      <c r="W5" s="345"/>
      <c r="X5" s="345"/>
      <c r="Y5" s="345"/>
      <c r="Z5" s="345" t="s">
        <v>509</v>
      </c>
    </row>
    <row r="6" spans="1:26" ht="30.75" customHeight="1">
      <c r="A6" s="353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50"/>
      <c r="M6" s="362"/>
      <c r="N6" s="345"/>
      <c r="O6" s="342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34.5" customHeight="1" thickBot="1">
      <c r="A7" s="354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51"/>
      <c r="M7" s="363"/>
      <c r="N7" s="346"/>
      <c r="O7" s="343"/>
      <c r="P7" s="346"/>
      <c r="Q7" s="346"/>
      <c r="R7" s="151" t="s">
        <v>29</v>
      </c>
      <c r="S7" s="151" t="s">
        <v>30</v>
      </c>
      <c r="T7" s="151" t="s">
        <v>29</v>
      </c>
      <c r="U7" s="151" t="s">
        <v>30</v>
      </c>
      <c r="V7" s="259" t="s">
        <v>510</v>
      </c>
      <c r="W7" s="259" t="s">
        <v>511</v>
      </c>
      <c r="X7" s="259" t="s">
        <v>512</v>
      </c>
      <c r="Y7" s="259" t="s">
        <v>513</v>
      </c>
      <c r="Z7" s="345"/>
    </row>
    <row r="8" spans="1:26" ht="24.75" customHeight="1">
      <c r="A8" s="348" t="s">
        <v>503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150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24.75" customHeight="1">
      <c r="A9" s="97">
        <v>1</v>
      </c>
      <c r="B9" s="111" t="s">
        <v>502</v>
      </c>
      <c r="C9" s="110" t="s">
        <v>501</v>
      </c>
      <c r="D9" s="112">
        <v>228</v>
      </c>
      <c r="E9" s="110"/>
      <c r="F9" s="110" t="s">
        <v>500</v>
      </c>
      <c r="G9" s="110"/>
      <c r="H9" s="110">
        <v>1988</v>
      </c>
      <c r="I9" s="110"/>
      <c r="J9" s="110"/>
      <c r="K9" s="110">
        <v>2</v>
      </c>
      <c r="L9" s="110"/>
      <c r="M9" s="97">
        <v>1</v>
      </c>
      <c r="N9" s="110"/>
      <c r="O9" s="110" t="s">
        <v>85</v>
      </c>
      <c r="P9" s="123"/>
      <c r="Q9" s="96"/>
      <c r="R9" s="95" t="s">
        <v>306</v>
      </c>
      <c r="S9" s="95" t="s">
        <v>305</v>
      </c>
      <c r="T9" s="157" t="s">
        <v>304</v>
      </c>
      <c r="U9" s="157" t="s">
        <v>304</v>
      </c>
      <c r="V9" s="157" t="s">
        <v>8</v>
      </c>
      <c r="W9" s="157" t="s">
        <v>8</v>
      </c>
      <c r="X9" s="263"/>
      <c r="Y9" s="263"/>
      <c r="Z9" s="263"/>
    </row>
    <row r="10" spans="1:26" ht="24.75" customHeight="1">
      <c r="A10" s="97">
        <v>2</v>
      </c>
      <c r="B10" s="111" t="s">
        <v>499</v>
      </c>
      <c r="C10" s="110"/>
      <c r="D10" s="110" t="s">
        <v>498</v>
      </c>
      <c r="E10" s="110" t="s">
        <v>497</v>
      </c>
      <c r="F10" s="110" t="s">
        <v>493</v>
      </c>
      <c r="G10" s="110"/>
      <c r="H10" s="110">
        <v>2009</v>
      </c>
      <c r="I10" s="127">
        <v>39850</v>
      </c>
      <c r="J10" s="110" t="s">
        <v>376</v>
      </c>
      <c r="K10" s="110"/>
      <c r="L10" s="110">
        <v>520</v>
      </c>
      <c r="M10" s="97">
        <v>2</v>
      </c>
      <c r="N10" s="97">
        <v>750</v>
      </c>
      <c r="O10" s="110" t="s">
        <v>85</v>
      </c>
      <c r="P10" s="123"/>
      <c r="Q10" s="96"/>
      <c r="R10" s="95" t="s">
        <v>306</v>
      </c>
      <c r="S10" s="95" t="s">
        <v>305</v>
      </c>
      <c r="T10" s="157" t="s">
        <v>304</v>
      </c>
      <c r="U10" s="157" t="s">
        <v>304</v>
      </c>
      <c r="V10" s="157" t="s">
        <v>8</v>
      </c>
      <c r="W10" s="263"/>
      <c r="X10" s="263"/>
      <c r="Y10" s="263"/>
      <c r="Z10" s="263"/>
    </row>
    <row r="11" spans="1:26" ht="24.75" customHeight="1">
      <c r="A11" s="97">
        <v>3</v>
      </c>
      <c r="B11" s="111" t="s">
        <v>496</v>
      </c>
      <c r="C11" s="110"/>
      <c r="D11" s="110" t="s">
        <v>495</v>
      </c>
      <c r="E11" s="110" t="s">
        <v>494</v>
      </c>
      <c r="F11" s="110" t="s">
        <v>493</v>
      </c>
      <c r="G11" s="110"/>
      <c r="H11" s="110">
        <v>2003</v>
      </c>
      <c r="I11" s="127">
        <v>37984</v>
      </c>
      <c r="J11" s="110" t="s">
        <v>376</v>
      </c>
      <c r="K11" s="110"/>
      <c r="L11" s="110">
        <v>345</v>
      </c>
      <c r="M11" s="97">
        <v>3</v>
      </c>
      <c r="N11" s="97">
        <v>600</v>
      </c>
      <c r="O11" s="110" t="s">
        <v>85</v>
      </c>
      <c r="P11" s="123"/>
      <c r="Q11" s="96"/>
      <c r="R11" s="95" t="s">
        <v>306</v>
      </c>
      <c r="S11" s="95" t="s">
        <v>305</v>
      </c>
      <c r="T11" s="157" t="s">
        <v>304</v>
      </c>
      <c r="U11" s="157" t="s">
        <v>304</v>
      </c>
      <c r="V11" s="157" t="s">
        <v>8</v>
      </c>
      <c r="W11" s="263"/>
      <c r="X11" s="263"/>
      <c r="Y11" s="263"/>
      <c r="Z11" s="263"/>
    </row>
    <row r="12" spans="1:26" ht="24.75" customHeight="1">
      <c r="A12" s="97">
        <v>4</v>
      </c>
      <c r="B12" s="111" t="s">
        <v>492</v>
      </c>
      <c r="C12" s="110"/>
      <c r="D12" s="112">
        <v>4438</v>
      </c>
      <c r="E12" s="110" t="s">
        <v>491</v>
      </c>
      <c r="F12" s="110" t="s">
        <v>490</v>
      </c>
      <c r="G12" s="110"/>
      <c r="H12" s="110">
        <v>1982</v>
      </c>
      <c r="I12" s="127">
        <v>30013</v>
      </c>
      <c r="J12" s="127" t="s">
        <v>489</v>
      </c>
      <c r="K12" s="110"/>
      <c r="L12" s="110" t="s">
        <v>488</v>
      </c>
      <c r="M12" s="97">
        <v>4</v>
      </c>
      <c r="N12" s="97">
        <v>12500</v>
      </c>
      <c r="O12" s="110" t="s">
        <v>85</v>
      </c>
      <c r="P12" s="123"/>
      <c r="Q12" s="96"/>
      <c r="R12" s="95" t="s">
        <v>306</v>
      </c>
      <c r="S12" s="95" t="s">
        <v>305</v>
      </c>
      <c r="T12" s="157" t="s">
        <v>304</v>
      </c>
      <c r="U12" s="157" t="s">
        <v>304</v>
      </c>
      <c r="V12" s="157" t="s">
        <v>8</v>
      </c>
      <c r="W12" s="263"/>
      <c r="X12" s="263"/>
      <c r="Y12" s="263"/>
      <c r="Z12" s="263"/>
    </row>
    <row r="13" spans="1:26" ht="24.75" customHeight="1">
      <c r="A13" s="97">
        <v>5</v>
      </c>
      <c r="B13" s="111" t="s">
        <v>484</v>
      </c>
      <c r="C13" s="110">
        <v>732</v>
      </c>
      <c r="D13" s="112">
        <v>8800</v>
      </c>
      <c r="E13" s="110" t="s">
        <v>487</v>
      </c>
      <c r="F13" s="110" t="s">
        <v>486</v>
      </c>
      <c r="G13" s="110"/>
      <c r="H13" s="110">
        <v>1984</v>
      </c>
      <c r="I13" s="127">
        <v>31099</v>
      </c>
      <c r="J13" s="127" t="s">
        <v>485</v>
      </c>
      <c r="K13" s="110"/>
      <c r="L13" s="110">
        <v>4000</v>
      </c>
      <c r="M13" s="97">
        <v>5</v>
      </c>
      <c r="N13" s="97">
        <v>5500</v>
      </c>
      <c r="O13" s="110" t="s">
        <v>85</v>
      </c>
      <c r="P13" s="123"/>
      <c r="Q13" s="96"/>
      <c r="R13" s="95" t="s">
        <v>306</v>
      </c>
      <c r="S13" s="95" t="s">
        <v>305</v>
      </c>
      <c r="T13" s="157" t="s">
        <v>304</v>
      </c>
      <c r="U13" s="157" t="s">
        <v>304</v>
      </c>
      <c r="V13" s="157" t="s">
        <v>8</v>
      </c>
      <c r="W13" s="263"/>
      <c r="X13" s="263"/>
      <c r="Y13" s="263"/>
      <c r="Z13" s="263"/>
    </row>
    <row r="14" spans="1:26" ht="24.75" customHeight="1">
      <c r="A14" s="97">
        <v>6</v>
      </c>
      <c r="B14" s="111" t="s">
        <v>484</v>
      </c>
      <c r="C14" s="110"/>
      <c r="D14" s="110">
        <v>47197</v>
      </c>
      <c r="E14" s="110" t="s">
        <v>483</v>
      </c>
      <c r="F14" s="110" t="s">
        <v>482</v>
      </c>
      <c r="G14" s="110"/>
      <c r="H14" s="110">
        <v>1988</v>
      </c>
      <c r="I14" s="127">
        <v>32143</v>
      </c>
      <c r="J14" s="127" t="s">
        <v>481</v>
      </c>
      <c r="K14" s="110"/>
      <c r="L14" s="110">
        <v>6000</v>
      </c>
      <c r="M14" s="97">
        <v>6</v>
      </c>
      <c r="N14" s="97">
        <v>8350</v>
      </c>
      <c r="O14" s="110" t="s">
        <v>85</v>
      </c>
      <c r="P14" s="123"/>
      <c r="Q14" s="96"/>
      <c r="R14" s="95" t="s">
        <v>306</v>
      </c>
      <c r="S14" s="95" t="s">
        <v>305</v>
      </c>
      <c r="T14" s="157" t="s">
        <v>304</v>
      </c>
      <c r="U14" s="157" t="s">
        <v>304</v>
      </c>
      <c r="V14" s="157" t="s">
        <v>8</v>
      </c>
      <c r="W14" s="263"/>
      <c r="X14" s="263"/>
      <c r="Y14" s="263"/>
      <c r="Z14" s="263"/>
    </row>
    <row r="15" spans="1:26" ht="24.75" customHeight="1">
      <c r="A15" s="97">
        <v>7</v>
      </c>
      <c r="B15" s="111" t="s">
        <v>480</v>
      </c>
      <c r="C15" s="110"/>
      <c r="D15" s="112">
        <v>6368</v>
      </c>
      <c r="E15" s="110"/>
      <c r="F15" s="110" t="s">
        <v>479</v>
      </c>
      <c r="G15" s="110"/>
      <c r="H15" s="110">
        <v>1984</v>
      </c>
      <c r="I15" s="110"/>
      <c r="J15" s="110"/>
      <c r="K15" s="110">
        <v>1</v>
      </c>
      <c r="L15" s="110"/>
      <c r="M15" s="97">
        <v>7</v>
      </c>
      <c r="N15" s="110"/>
      <c r="O15" s="110" t="s">
        <v>85</v>
      </c>
      <c r="P15" s="123"/>
      <c r="Q15" s="96"/>
      <c r="R15" s="95" t="s">
        <v>306</v>
      </c>
      <c r="S15" s="95" t="s">
        <v>305</v>
      </c>
      <c r="T15" s="157" t="s">
        <v>304</v>
      </c>
      <c r="U15" s="157" t="s">
        <v>304</v>
      </c>
      <c r="V15" s="157" t="s">
        <v>8</v>
      </c>
      <c r="W15" s="157" t="s">
        <v>8</v>
      </c>
      <c r="X15" s="263"/>
      <c r="Y15" s="263"/>
      <c r="Z15" s="263"/>
    </row>
    <row r="16" spans="1:26" ht="24.75" customHeight="1">
      <c r="A16" s="97">
        <v>8</v>
      </c>
      <c r="B16" s="111" t="s">
        <v>478</v>
      </c>
      <c r="C16" s="110" t="s">
        <v>477</v>
      </c>
      <c r="D16" s="110">
        <v>32748</v>
      </c>
      <c r="E16" s="123" t="s">
        <v>476</v>
      </c>
      <c r="F16" s="110" t="s">
        <v>475</v>
      </c>
      <c r="G16" s="110">
        <v>3595</v>
      </c>
      <c r="H16" s="110">
        <v>1987</v>
      </c>
      <c r="I16" s="127">
        <v>32049</v>
      </c>
      <c r="J16" s="127" t="s">
        <v>474</v>
      </c>
      <c r="K16" s="110">
        <v>2</v>
      </c>
      <c r="L16" s="110">
        <v>1750</v>
      </c>
      <c r="M16" s="97">
        <v>8</v>
      </c>
      <c r="N16" s="97">
        <v>5100</v>
      </c>
      <c r="O16" s="110" t="s">
        <v>85</v>
      </c>
      <c r="P16" s="123"/>
      <c r="Q16" s="96"/>
      <c r="R16" s="95" t="s">
        <v>306</v>
      </c>
      <c r="S16" s="95" t="s">
        <v>305</v>
      </c>
      <c r="T16" s="157" t="s">
        <v>304</v>
      </c>
      <c r="U16" s="157" t="s">
        <v>304</v>
      </c>
      <c r="V16" s="157" t="s">
        <v>8</v>
      </c>
      <c r="W16" s="157" t="s">
        <v>8</v>
      </c>
      <c r="X16" s="263"/>
      <c r="Y16" s="263"/>
      <c r="Z16" s="263"/>
    </row>
    <row r="17" spans="1:26" ht="24.75" customHeight="1">
      <c r="A17" s="97">
        <v>9</v>
      </c>
      <c r="B17" s="111" t="s">
        <v>473</v>
      </c>
      <c r="C17" s="110" t="s">
        <v>472</v>
      </c>
      <c r="D17" s="148" t="s">
        <v>471</v>
      </c>
      <c r="E17" s="110"/>
      <c r="F17" s="110" t="s">
        <v>470</v>
      </c>
      <c r="G17" s="110"/>
      <c r="H17" s="110"/>
      <c r="I17" s="110"/>
      <c r="J17" s="110"/>
      <c r="K17" s="110">
        <v>1</v>
      </c>
      <c r="L17" s="110"/>
      <c r="M17" s="97">
        <v>9</v>
      </c>
      <c r="N17" s="110"/>
      <c r="O17" s="110" t="s">
        <v>85</v>
      </c>
      <c r="P17" s="123"/>
      <c r="Q17" s="96"/>
      <c r="R17" s="95" t="s">
        <v>306</v>
      </c>
      <c r="S17" s="95" t="s">
        <v>305</v>
      </c>
      <c r="T17" s="157" t="s">
        <v>304</v>
      </c>
      <c r="U17" s="157" t="s">
        <v>304</v>
      </c>
      <c r="V17" s="157" t="s">
        <v>8</v>
      </c>
      <c r="W17" s="157" t="s">
        <v>8</v>
      </c>
      <c r="X17" s="263"/>
      <c r="Y17" s="263"/>
      <c r="Z17" s="263"/>
    </row>
    <row r="18" spans="1:26" ht="24.75" customHeight="1">
      <c r="A18" s="97">
        <v>10</v>
      </c>
      <c r="B18" s="111" t="s">
        <v>401</v>
      </c>
      <c r="C18" s="110" t="s">
        <v>345</v>
      </c>
      <c r="D18" s="110" t="s">
        <v>469</v>
      </c>
      <c r="E18" s="110" t="s">
        <v>468</v>
      </c>
      <c r="F18" s="110" t="s">
        <v>309</v>
      </c>
      <c r="G18" s="110">
        <v>2371</v>
      </c>
      <c r="H18" s="110">
        <v>1994</v>
      </c>
      <c r="I18" s="110" t="s">
        <v>467</v>
      </c>
      <c r="J18" s="110" t="s">
        <v>466</v>
      </c>
      <c r="K18" s="110">
        <v>5</v>
      </c>
      <c r="L18" s="110">
        <v>1020</v>
      </c>
      <c r="M18" s="97">
        <v>10</v>
      </c>
      <c r="N18" s="97">
        <v>2650</v>
      </c>
      <c r="O18" s="110" t="s">
        <v>85</v>
      </c>
      <c r="P18" s="123"/>
      <c r="Q18" s="96"/>
      <c r="R18" s="95" t="s">
        <v>306</v>
      </c>
      <c r="S18" s="95" t="s">
        <v>305</v>
      </c>
      <c r="T18" s="157" t="s">
        <v>304</v>
      </c>
      <c r="U18" s="157" t="s">
        <v>304</v>
      </c>
      <c r="V18" s="157" t="s">
        <v>8</v>
      </c>
      <c r="W18" s="157" t="s">
        <v>8</v>
      </c>
      <c r="X18" s="263"/>
      <c r="Y18" s="263"/>
      <c r="Z18" s="263"/>
    </row>
    <row r="19" spans="1:26" ht="24.75" customHeight="1">
      <c r="A19" s="97">
        <v>11</v>
      </c>
      <c r="B19" s="99" t="s">
        <v>361</v>
      </c>
      <c r="C19" s="143" t="s">
        <v>465</v>
      </c>
      <c r="D19" s="110" t="s">
        <v>464</v>
      </c>
      <c r="E19" s="110" t="s">
        <v>463</v>
      </c>
      <c r="F19" s="110" t="s">
        <v>420</v>
      </c>
      <c r="G19" s="98">
        <v>1870</v>
      </c>
      <c r="H19" s="98">
        <v>2005</v>
      </c>
      <c r="I19" s="105">
        <v>38825</v>
      </c>
      <c r="J19" s="105">
        <v>44077</v>
      </c>
      <c r="K19" s="98">
        <v>9</v>
      </c>
      <c r="L19" s="97"/>
      <c r="M19" s="97">
        <v>11</v>
      </c>
      <c r="N19" s="141">
        <v>2760</v>
      </c>
      <c r="O19" s="140" t="s">
        <v>85</v>
      </c>
      <c r="P19" s="139"/>
      <c r="Q19" s="147"/>
      <c r="R19" s="95" t="s">
        <v>306</v>
      </c>
      <c r="S19" s="95" t="s">
        <v>305</v>
      </c>
      <c r="T19" s="157" t="s">
        <v>304</v>
      </c>
      <c r="U19" s="157" t="s">
        <v>304</v>
      </c>
      <c r="V19" s="157" t="s">
        <v>8</v>
      </c>
      <c r="W19" s="157" t="s">
        <v>8</v>
      </c>
      <c r="X19" s="263"/>
      <c r="Y19" s="263"/>
      <c r="Z19" s="263"/>
    </row>
    <row r="20" spans="1:26" ht="24.75" customHeight="1">
      <c r="A20" s="97">
        <v>12</v>
      </c>
      <c r="B20" s="144" t="s">
        <v>462</v>
      </c>
      <c r="C20" s="146" t="s">
        <v>461</v>
      </c>
      <c r="D20" s="110" t="s">
        <v>460</v>
      </c>
      <c r="E20" s="110" t="s">
        <v>459</v>
      </c>
      <c r="F20" s="110" t="s">
        <v>450</v>
      </c>
      <c r="G20" s="98">
        <v>4400</v>
      </c>
      <c r="H20" s="98">
        <v>2011</v>
      </c>
      <c r="I20" s="145">
        <v>41127</v>
      </c>
      <c r="J20" s="105" t="s">
        <v>458</v>
      </c>
      <c r="K20" s="98">
        <v>1</v>
      </c>
      <c r="L20" s="97">
        <v>2051</v>
      </c>
      <c r="M20" s="97">
        <v>12</v>
      </c>
      <c r="N20" s="141">
        <v>6000</v>
      </c>
      <c r="O20" s="140" t="s">
        <v>85</v>
      </c>
      <c r="P20" s="139" t="s">
        <v>457</v>
      </c>
      <c r="Q20" s="290">
        <v>69800</v>
      </c>
      <c r="R20" s="138" t="s">
        <v>456</v>
      </c>
      <c r="S20" s="138" t="s">
        <v>455</v>
      </c>
      <c r="T20" s="138" t="s">
        <v>456</v>
      </c>
      <c r="U20" s="138" t="s">
        <v>455</v>
      </c>
      <c r="V20" s="157" t="s">
        <v>8</v>
      </c>
      <c r="W20" s="157" t="s">
        <v>8</v>
      </c>
      <c r="X20" s="157" t="s">
        <v>8</v>
      </c>
      <c r="Y20" s="263"/>
      <c r="Z20" s="263"/>
    </row>
    <row r="21" spans="1:26" ht="24.75" customHeight="1">
      <c r="A21" s="97">
        <v>13</v>
      </c>
      <c r="B21" s="144" t="s">
        <v>454</v>
      </c>
      <c r="C21" s="143" t="s">
        <v>453</v>
      </c>
      <c r="D21" s="110" t="s">
        <v>452</v>
      </c>
      <c r="E21" s="110" t="s">
        <v>451</v>
      </c>
      <c r="F21" s="110" t="s">
        <v>450</v>
      </c>
      <c r="G21" s="98">
        <v>4562</v>
      </c>
      <c r="H21" s="98">
        <v>1996</v>
      </c>
      <c r="I21" s="142">
        <v>35065</v>
      </c>
      <c r="J21" s="105" t="s">
        <v>449</v>
      </c>
      <c r="K21" s="98">
        <v>2</v>
      </c>
      <c r="L21" s="97">
        <v>1720</v>
      </c>
      <c r="M21" s="97">
        <v>13</v>
      </c>
      <c r="N21" s="141">
        <v>5170</v>
      </c>
      <c r="O21" s="140" t="s">
        <v>85</v>
      </c>
      <c r="P21" s="139" t="s">
        <v>448</v>
      </c>
      <c r="Q21" s="270"/>
      <c r="R21" s="138" t="s">
        <v>447</v>
      </c>
      <c r="S21" s="138" t="s">
        <v>446</v>
      </c>
      <c r="T21" s="157" t="s">
        <v>304</v>
      </c>
      <c r="U21" s="157" t="s">
        <v>304</v>
      </c>
      <c r="V21" s="157" t="s">
        <v>8</v>
      </c>
      <c r="W21" s="157" t="s">
        <v>8</v>
      </c>
      <c r="X21" s="263"/>
      <c r="Y21" s="263"/>
      <c r="Z21" s="263"/>
    </row>
    <row r="22" spans="1:26" ht="24.75" customHeight="1">
      <c r="A22" s="97">
        <v>14</v>
      </c>
      <c r="B22" s="137" t="s">
        <v>346</v>
      </c>
      <c r="C22" s="136" t="s">
        <v>445</v>
      </c>
      <c r="D22" s="135" t="s">
        <v>444</v>
      </c>
      <c r="E22" s="135" t="s">
        <v>443</v>
      </c>
      <c r="F22" s="135" t="s">
        <v>442</v>
      </c>
      <c r="G22" s="117">
        <v>2461</v>
      </c>
      <c r="H22" s="117">
        <v>2006</v>
      </c>
      <c r="I22" s="134" t="s">
        <v>441</v>
      </c>
      <c r="J22" s="133" t="s">
        <v>440</v>
      </c>
      <c r="K22" s="117">
        <v>7</v>
      </c>
      <c r="L22" s="97">
        <v>1382</v>
      </c>
      <c r="M22" s="97">
        <v>14</v>
      </c>
      <c r="N22" s="132">
        <v>3500</v>
      </c>
      <c r="O22" s="131" t="s">
        <v>85</v>
      </c>
      <c r="P22" s="54">
        <v>238986</v>
      </c>
      <c r="Q22" s="283"/>
      <c r="R22" s="130" t="s">
        <v>439</v>
      </c>
      <c r="S22" s="130" t="s">
        <v>438</v>
      </c>
      <c r="T22" s="157" t="s">
        <v>304</v>
      </c>
      <c r="U22" s="157" t="s">
        <v>304</v>
      </c>
      <c r="V22" s="157" t="s">
        <v>8</v>
      </c>
      <c r="W22" s="157" t="s">
        <v>8</v>
      </c>
      <c r="X22" s="157"/>
      <c r="Y22" s="263"/>
      <c r="Z22" s="263"/>
    </row>
    <row r="23" spans="1:26" ht="24.75" customHeight="1">
      <c r="A23" s="97">
        <v>15</v>
      </c>
      <c r="B23" s="129" t="s">
        <v>437</v>
      </c>
      <c r="C23" s="110" t="s">
        <v>436</v>
      </c>
      <c r="D23" s="110" t="s">
        <v>435</v>
      </c>
      <c r="E23" s="110" t="s">
        <v>434</v>
      </c>
      <c r="F23" s="110" t="s">
        <v>420</v>
      </c>
      <c r="G23" s="110">
        <v>1870</v>
      </c>
      <c r="H23" s="110">
        <v>2003</v>
      </c>
      <c r="I23" s="128" t="s">
        <v>433</v>
      </c>
      <c r="J23" s="127" t="s">
        <v>432</v>
      </c>
      <c r="K23" s="110">
        <v>8</v>
      </c>
      <c r="L23" s="97">
        <v>1102</v>
      </c>
      <c r="M23" s="97">
        <v>15</v>
      </c>
      <c r="N23" s="97">
        <v>2900</v>
      </c>
      <c r="O23" s="110" t="s">
        <v>85</v>
      </c>
      <c r="P23" s="54">
        <v>360965</v>
      </c>
      <c r="Q23" s="284"/>
      <c r="R23" s="95" t="s">
        <v>431</v>
      </c>
      <c r="S23" s="95" t="s">
        <v>430</v>
      </c>
      <c r="T23" s="157" t="s">
        <v>304</v>
      </c>
      <c r="U23" s="157" t="s">
        <v>304</v>
      </c>
      <c r="V23" s="157" t="s">
        <v>8</v>
      </c>
      <c r="W23" s="157" t="s">
        <v>8</v>
      </c>
      <c r="X23" s="157"/>
      <c r="Y23" s="263"/>
      <c r="Z23" s="263"/>
    </row>
    <row r="24" spans="1:26" ht="24.75" customHeight="1">
      <c r="A24" s="97">
        <v>16</v>
      </c>
      <c r="B24" s="118" t="s">
        <v>312</v>
      </c>
      <c r="C24" s="117" t="s">
        <v>429</v>
      </c>
      <c r="D24" s="126" t="s">
        <v>428</v>
      </c>
      <c r="E24" s="117" t="s">
        <v>427</v>
      </c>
      <c r="F24" s="117" t="s">
        <v>309</v>
      </c>
      <c r="G24" s="117">
        <v>2120</v>
      </c>
      <c r="H24" s="117">
        <v>1977</v>
      </c>
      <c r="I24" s="117" t="s">
        <v>426</v>
      </c>
      <c r="J24" s="117" t="s">
        <v>425</v>
      </c>
      <c r="K24" s="117">
        <v>8</v>
      </c>
      <c r="L24" s="97">
        <v>400</v>
      </c>
      <c r="M24" s="97">
        <v>16</v>
      </c>
      <c r="N24" s="97">
        <v>2500</v>
      </c>
      <c r="O24" s="97" t="s">
        <v>85</v>
      </c>
      <c r="P24" s="97">
        <v>23288</v>
      </c>
      <c r="Q24" s="291"/>
      <c r="R24" s="95" t="s">
        <v>306</v>
      </c>
      <c r="S24" s="95" t="s">
        <v>305</v>
      </c>
      <c r="T24" s="157" t="s">
        <v>304</v>
      </c>
      <c r="U24" s="157" t="s">
        <v>304</v>
      </c>
      <c r="V24" s="157" t="s">
        <v>8</v>
      </c>
      <c r="W24" s="157" t="s">
        <v>8</v>
      </c>
      <c r="X24" s="263"/>
      <c r="Y24" s="263"/>
      <c r="Z24" s="263"/>
    </row>
    <row r="25" spans="1:26" ht="24.75" customHeight="1">
      <c r="A25" s="97">
        <v>17</v>
      </c>
      <c r="B25" s="111" t="s">
        <v>424</v>
      </c>
      <c r="C25" s="110" t="s">
        <v>423</v>
      </c>
      <c r="D25" s="125" t="s">
        <v>422</v>
      </c>
      <c r="E25" s="110" t="s">
        <v>421</v>
      </c>
      <c r="F25" s="110" t="s">
        <v>420</v>
      </c>
      <c r="G25" s="110">
        <v>999</v>
      </c>
      <c r="H25" s="110">
        <v>2019</v>
      </c>
      <c r="I25" s="110" t="s">
        <v>419</v>
      </c>
      <c r="J25" s="110" t="s">
        <v>418</v>
      </c>
      <c r="K25" s="110">
        <v>5</v>
      </c>
      <c r="L25" s="97"/>
      <c r="M25" s="97">
        <v>17</v>
      </c>
      <c r="N25" s="97">
        <v>1660</v>
      </c>
      <c r="O25" s="97" t="s">
        <v>85</v>
      </c>
      <c r="P25" s="97">
        <v>17260</v>
      </c>
      <c r="Q25" s="292">
        <v>52300</v>
      </c>
      <c r="R25" s="95" t="s">
        <v>417</v>
      </c>
      <c r="S25" s="95" t="s">
        <v>416</v>
      </c>
      <c r="T25" s="95" t="s">
        <v>417</v>
      </c>
      <c r="U25" s="95" t="s">
        <v>416</v>
      </c>
      <c r="V25" s="264" t="s">
        <v>8</v>
      </c>
      <c r="W25" s="264" t="s">
        <v>8</v>
      </c>
      <c r="X25" s="264" t="s">
        <v>8</v>
      </c>
      <c r="Y25" s="264" t="s">
        <v>8</v>
      </c>
      <c r="Z25" s="265"/>
    </row>
    <row r="26" spans="1:26" ht="24.75" customHeight="1">
      <c r="A26" s="347" t="s">
        <v>415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101"/>
      <c r="N26" s="100"/>
      <c r="O26" s="100"/>
      <c r="P26" s="100"/>
      <c r="Q26" s="100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ht="24.75" customHeight="1">
      <c r="A27" s="97">
        <v>1</v>
      </c>
      <c r="B27" s="124" t="s">
        <v>414</v>
      </c>
      <c r="C27" s="123" t="s">
        <v>413</v>
      </c>
      <c r="D27" s="123" t="s">
        <v>412</v>
      </c>
      <c r="E27" s="123" t="s">
        <v>411</v>
      </c>
      <c r="F27" s="123" t="s">
        <v>410</v>
      </c>
      <c r="G27" s="123">
        <v>2463</v>
      </c>
      <c r="H27" s="123">
        <v>2002</v>
      </c>
      <c r="I27" s="123" t="s">
        <v>409</v>
      </c>
      <c r="J27" s="123" t="s">
        <v>362</v>
      </c>
      <c r="K27" s="123">
        <v>6</v>
      </c>
      <c r="L27" s="97">
        <v>1300</v>
      </c>
      <c r="M27" s="97">
        <v>1</v>
      </c>
      <c r="N27" s="123">
        <v>3500</v>
      </c>
      <c r="O27" s="97"/>
      <c r="P27" s="96"/>
      <c r="Q27" s="96"/>
      <c r="R27" s="95" t="s">
        <v>306</v>
      </c>
      <c r="S27" s="95" t="s">
        <v>305</v>
      </c>
      <c r="T27" s="157" t="s">
        <v>304</v>
      </c>
      <c r="U27" s="157" t="s">
        <v>304</v>
      </c>
      <c r="V27" s="157" t="s">
        <v>8</v>
      </c>
      <c r="W27" s="157" t="s">
        <v>8</v>
      </c>
      <c r="X27" s="263"/>
      <c r="Y27" s="263"/>
      <c r="Z27" s="263"/>
    </row>
    <row r="28" spans="1:26" ht="24.75" customHeight="1">
      <c r="A28" s="347" t="s">
        <v>408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101"/>
      <c r="N28" s="100"/>
      <c r="O28" s="100"/>
      <c r="P28" s="100"/>
      <c r="Q28" s="100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24.75" customHeight="1">
      <c r="A29" s="97">
        <v>1</v>
      </c>
      <c r="B29" s="99" t="s">
        <v>407</v>
      </c>
      <c r="C29" s="98">
        <v>5</v>
      </c>
      <c r="D29" s="98" t="s">
        <v>406</v>
      </c>
      <c r="E29" s="98" t="s">
        <v>405</v>
      </c>
      <c r="F29" s="98" t="s">
        <v>309</v>
      </c>
      <c r="G29" s="98">
        <v>4098</v>
      </c>
      <c r="H29" s="98">
        <v>1986</v>
      </c>
      <c r="I29" s="98" t="s">
        <v>404</v>
      </c>
      <c r="J29" s="98" t="s">
        <v>403</v>
      </c>
      <c r="K29" s="98">
        <v>6</v>
      </c>
      <c r="L29" s="98">
        <v>2080</v>
      </c>
      <c r="M29" s="97">
        <v>1</v>
      </c>
      <c r="N29" s="97">
        <v>10580</v>
      </c>
      <c r="O29" s="97"/>
      <c r="P29" s="96"/>
      <c r="Q29" s="96"/>
      <c r="R29" s="95" t="s">
        <v>306</v>
      </c>
      <c r="S29" s="95" t="s">
        <v>305</v>
      </c>
      <c r="T29" s="157" t="s">
        <v>304</v>
      </c>
      <c r="U29" s="157" t="s">
        <v>304</v>
      </c>
      <c r="V29" s="157" t="s">
        <v>8</v>
      </c>
      <c r="W29" s="157" t="s">
        <v>8</v>
      </c>
      <c r="X29" s="263"/>
      <c r="Y29" s="263"/>
      <c r="Z29" s="263"/>
    </row>
    <row r="30" spans="1:26" ht="24.75" customHeight="1">
      <c r="A30" s="347" t="s">
        <v>402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101"/>
      <c r="N30" s="100"/>
      <c r="O30" s="100"/>
      <c r="P30" s="100"/>
      <c r="Q30" s="100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24.75" customHeight="1">
      <c r="A31" s="97">
        <v>1</v>
      </c>
      <c r="B31" s="99" t="s">
        <v>401</v>
      </c>
      <c r="C31" s="98" t="s">
        <v>400</v>
      </c>
      <c r="D31" s="98" t="s">
        <v>399</v>
      </c>
      <c r="E31" s="98" t="s">
        <v>398</v>
      </c>
      <c r="F31" s="98" t="s">
        <v>309</v>
      </c>
      <c r="G31" s="98">
        <v>2461</v>
      </c>
      <c r="H31" s="98">
        <v>1999</v>
      </c>
      <c r="I31" s="98" t="s">
        <v>397</v>
      </c>
      <c r="J31" s="98" t="s">
        <v>396</v>
      </c>
      <c r="K31" s="98">
        <v>5</v>
      </c>
      <c r="L31" s="98">
        <v>780</v>
      </c>
      <c r="M31" s="97">
        <v>1</v>
      </c>
      <c r="N31" s="97">
        <v>2800</v>
      </c>
      <c r="O31" s="97"/>
      <c r="P31" s="96"/>
      <c r="Q31" s="96"/>
      <c r="R31" s="95" t="s">
        <v>306</v>
      </c>
      <c r="S31" s="95" t="s">
        <v>305</v>
      </c>
      <c r="T31" s="157" t="s">
        <v>304</v>
      </c>
      <c r="U31" s="157" t="s">
        <v>304</v>
      </c>
      <c r="V31" s="157" t="s">
        <v>8</v>
      </c>
      <c r="W31" s="157" t="s">
        <v>8</v>
      </c>
      <c r="X31" s="263"/>
      <c r="Y31" s="263"/>
      <c r="Z31" s="263"/>
    </row>
    <row r="32" spans="1:26" ht="24.75" customHeight="1">
      <c r="A32" s="97">
        <v>2</v>
      </c>
      <c r="B32" s="122" t="s">
        <v>395</v>
      </c>
      <c r="C32" s="121">
        <v>342</v>
      </c>
      <c r="D32" s="119" t="s">
        <v>394</v>
      </c>
      <c r="E32" s="120" t="s">
        <v>393</v>
      </c>
      <c r="F32" s="98" t="s">
        <v>309</v>
      </c>
      <c r="G32" s="120">
        <v>11100</v>
      </c>
      <c r="H32" s="119">
        <v>1990</v>
      </c>
      <c r="I32" s="120" t="s">
        <v>392</v>
      </c>
      <c r="J32" s="119" t="s">
        <v>391</v>
      </c>
      <c r="K32" s="120">
        <v>6</v>
      </c>
      <c r="L32" s="119">
        <v>5580</v>
      </c>
      <c r="M32" s="97">
        <v>1</v>
      </c>
      <c r="N32" s="97">
        <v>14250</v>
      </c>
      <c r="O32" s="97"/>
      <c r="P32" s="96"/>
      <c r="Q32" s="96"/>
      <c r="R32" s="95" t="s">
        <v>390</v>
      </c>
      <c r="S32" s="95" t="s">
        <v>389</v>
      </c>
      <c r="T32" s="157" t="s">
        <v>304</v>
      </c>
      <c r="U32" s="157" t="s">
        <v>304</v>
      </c>
      <c r="V32" s="157" t="s">
        <v>8</v>
      </c>
      <c r="W32" s="157" t="s">
        <v>8</v>
      </c>
      <c r="X32" s="263"/>
      <c r="Y32" s="263"/>
      <c r="Z32" s="263"/>
    </row>
    <row r="33" spans="1:26" ht="24.75" customHeight="1">
      <c r="A33" s="347" t="s">
        <v>388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101"/>
      <c r="N33" s="100"/>
      <c r="O33" s="100"/>
      <c r="P33" s="100"/>
      <c r="Q33" s="100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ht="24.75" customHeight="1">
      <c r="A34" s="97">
        <v>1</v>
      </c>
      <c r="B34" s="99" t="s">
        <v>346</v>
      </c>
      <c r="C34" s="98" t="s">
        <v>387</v>
      </c>
      <c r="D34" s="98" t="s">
        <v>386</v>
      </c>
      <c r="E34" s="98" t="s">
        <v>385</v>
      </c>
      <c r="F34" s="98" t="s">
        <v>309</v>
      </c>
      <c r="G34" s="98">
        <v>2461</v>
      </c>
      <c r="H34" s="98">
        <v>1998</v>
      </c>
      <c r="I34" s="98" t="s">
        <v>384</v>
      </c>
      <c r="J34" s="98" t="s">
        <v>383</v>
      </c>
      <c r="K34" s="98">
        <v>7</v>
      </c>
      <c r="L34" s="98">
        <v>990</v>
      </c>
      <c r="M34" s="97">
        <v>1</v>
      </c>
      <c r="N34" s="107">
        <v>2890</v>
      </c>
      <c r="O34" s="106"/>
      <c r="P34" s="106"/>
      <c r="Q34" s="96"/>
      <c r="R34" s="95" t="s">
        <v>306</v>
      </c>
      <c r="S34" s="95" t="s">
        <v>305</v>
      </c>
      <c r="T34" s="157" t="s">
        <v>304</v>
      </c>
      <c r="U34" s="157" t="s">
        <v>304</v>
      </c>
      <c r="V34" s="157" t="s">
        <v>8</v>
      </c>
      <c r="W34" s="157" t="s">
        <v>8</v>
      </c>
      <c r="X34" s="263"/>
      <c r="Y34" s="263"/>
      <c r="Z34" s="263"/>
    </row>
    <row r="35" spans="1:26" ht="24.75" customHeight="1">
      <c r="A35" s="97">
        <v>2</v>
      </c>
      <c r="B35" s="99" t="s">
        <v>382</v>
      </c>
      <c r="C35" s="98" t="s">
        <v>381</v>
      </c>
      <c r="D35" s="98" t="s">
        <v>380</v>
      </c>
      <c r="E35" s="98" t="s">
        <v>379</v>
      </c>
      <c r="F35" s="98" t="s">
        <v>378</v>
      </c>
      <c r="G35" s="98"/>
      <c r="H35" s="98">
        <v>2011</v>
      </c>
      <c r="I35" s="98" t="s">
        <v>377</v>
      </c>
      <c r="J35" s="98" t="s">
        <v>376</v>
      </c>
      <c r="K35" s="98"/>
      <c r="L35" s="98">
        <v>450</v>
      </c>
      <c r="M35" s="97">
        <v>2</v>
      </c>
      <c r="N35" s="107">
        <v>700</v>
      </c>
      <c r="O35" s="106"/>
      <c r="P35" s="106"/>
      <c r="Q35" s="96"/>
      <c r="R35" s="95" t="s">
        <v>306</v>
      </c>
      <c r="S35" s="95" t="s">
        <v>305</v>
      </c>
      <c r="T35" s="157" t="s">
        <v>304</v>
      </c>
      <c r="U35" s="157" t="s">
        <v>304</v>
      </c>
      <c r="V35" s="157" t="s">
        <v>8</v>
      </c>
      <c r="W35" s="263"/>
      <c r="X35" s="263"/>
      <c r="Y35" s="263"/>
      <c r="Z35" s="263"/>
    </row>
    <row r="36" spans="1:26" ht="24.75" customHeight="1">
      <c r="A36" s="116">
        <v>3</v>
      </c>
      <c r="B36" s="118" t="s">
        <v>375</v>
      </c>
      <c r="C36" s="117" t="s">
        <v>374</v>
      </c>
      <c r="D36" s="117" t="s">
        <v>373</v>
      </c>
      <c r="E36" s="117" t="s">
        <v>372</v>
      </c>
      <c r="F36" s="117" t="s">
        <v>309</v>
      </c>
      <c r="G36" s="117">
        <v>6871</v>
      </c>
      <c r="H36" s="117">
        <v>2012</v>
      </c>
      <c r="I36" s="117" t="s">
        <v>371</v>
      </c>
      <c r="J36" s="117" t="s">
        <v>370</v>
      </c>
      <c r="K36" s="117">
        <v>6</v>
      </c>
      <c r="L36" s="117">
        <v>7020</v>
      </c>
      <c r="M36" s="116">
        <v>4</v>
      </c>
      <c r="N36" s="115">
        <v>15500</v>
      </c>
      <c r="O36" s="114"/>
      <c r="P36" s="219">
        <v>7422</v>
      </c>
      <c r="Q36" s="293">
        <v>195000</v>
      </c>
      <c r="R36" s="113" t="s">
        <v>368</v>
      </c>
      <c r="S36" s="113" t="s">
        <v>369</v>
      </c>
      <c r="T36" s="113" t="s">
        <v>368</v>
      </c>
      <c r="U36" s="113" t="s">
        <v>367</v>
      </c>
      <c r="V36" s="266" t="s">
        <v>8</v>
      </c>
      <c r="W36" s="266" t="s">
        <v>8</v>
      </c>
      <c r="X36" s="266" t="s">
        <v>8</v>
      </c>
      <c r="Y36" s="267"/>
      <c r="Z36" s="267"/>
    </row>
    <row r="37" spans="1:26" ht="24.75" customHeight="1">
      <c r="A37" s="97">
        <v>4</v>
      </c>
      <c r="B37" s="111" t="s">
        <v>366</v>
      </c>
      <c r="C37" s="110" t="s">
        <v>365</v>
      </c>
      <c r="D37" s="112">
        <v>97970</v>
      </c>
      <c r="E37" s="110" t="s">
        <v>364</v>
      </c>
      <c r="F37" s="110" t="s">
        <v>309</v>
      </c>
      <c r="G37" s="110">
        <v>4196</v>
      </c>
      <c r="H37" s="110">
        <v>1967</v>
      </c>
      <c r="I37" s="110" t="s">
        <v>363</v>
      </c>
      <c r="J37" s="110" t="s">
        <v>362</v>
      </c>
      <c r="K37" s="110">
        <v>6</v>
      </c>
      <c r="L37" s="110">
        <v>2000</v>
      </c>
      <c r="M37" s="97">
        <v>5</v>
      </c>
      <c r="N37" s="97">
        <v>1580</v>
      </c>
      <c r="O37" s="97"/>
      <c r="P37" s="96"/>
      <c r="Q37" s="96"/>
      <c r="R37" s="95" t="s">
        <v>306</v>
      </c>
      <c r="S37" s="95" t="s">
        <v>305</v>
      </c>
      <c r="T37" s="157" t="s">
        <v>304</v>
      </c>
      <c r="U37" s="157" t="s">
        <v>304</v>
      </c>
      <c r="V37" s="157" t="s">
        <v>8</v>
      </c>
      <c r="W37" s="157" t="s">
        <v>8</v>
      </c>
      <c r="X37" s="263"/>
      <c r="Y37" s="263"/>
      <c r="Z37" s="263"/>
    </row>
    <row r="38" spans="1:26" ht="24.75" customHeight="1">
      <c r="A38" s="97">
        <v>5</v>
      </c>
      <c r="B38" s="111" t="s">
        <v>361</v>
      </c>
      <c r="C38" s="110" t="s">
        <v>360</v>
      </c>
      <c r="D38" s="110" t="s">
        <v>359</v>
      </c>
      <c r="E38" s="110" t="s">
        <v>358</v>
      </c>
      <c r="F38" s="110" t="s">
        <v>357</v>
      </c>
      <c r="G38" s="110">
        <v>2953</v>
      </c>
      <c r="H38" s="110">
        <v>2001</v>
      </c>
      <c r="I38" s="110" t="s">
        <v>356</v>
      </c>
      <c r="J38" s="110" t="s">
        <v>355</v>
      </c>
      <c r="K38" s="110">
        <v>7</v>
      </c>
      <c r="L38" s="109"/>
      <c r="M38" s="97">
        <v>5</v>
      </c>
      <c r="N38" s="97">
        <v>3500</v>
      </c>
      <c r="O38" s="97"/>
      <c r="P38" s="96"/>
      <c r="Q38" s="96"/>
      <c r="R38" s="95" t="s">
        <v>354</v>
      </c>
      <c r="S38" s="95" t="s">
        <v>353</v>
      </c>
      <c r="T38" s="157" t="s">
        <v>304</v>
      </c>
      <c r="U38" s="157" t="s">
        <v>304</v>
      </c>
      <c r="V38" s="157" t="s">
        <v>8</v>
      </c>
      <c r="W38" s="157" t="s">
        <v>8</v>
      </c>
      <c r="X38" s="263"/>
      <c r="Y38" s="263"/>
      <c r="Z38" s="263"/>
    </row>
    <row r="39" spans="1:26" ht="24.75" customHeight="1">
      <c r="A39" s="347" t="s">
        <v>352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101"/>
      <c r="N39" s="100"/>
      <c r="O39" s="100"/>
      <c r="P39" s="100"/>
      <c r="Q39" s="100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24.75" customHeight="1">
      <c r="A40" s="97">
        <v>1</v>
      </c>
      <c r="B40" s="99" t="s">
        <v>351</v>
      </c>
      <c r="C40" s="98"/>
      <c r="D40" s="103">
        <v>9979</v>
      </c>
      <c r="E40" s="98" t="s">
        <v>350</v>
      </c>
      <c r="F40" s="98" t="s">
        <v>309</v>
      </c>
      <c r="G40" s="98">
        <v>6842</v>
      </c>
      <c r="H40" s="98">
        <v>1985</v>
      </c>
      <c r="I40" s="98" t="s">
        <v>349</v>
      </c>
      <c r="J40" s="98" t="s">
        <v>348</v>
      </c>
      <c r="K40" s="98">
        <v>5</v>
      </c>
      <c r="L40" s="98">
        <v>5920</v>
      </c>
      <c r="M40" s="97">
        <v>1</v>
      </c>
      <c r="N40" s="97">
        <v>10580</v>
      </c>
      <c r="O40" s="97"/>
      <c r="P40" s="96"/>
      <c r="Q40" s="96"/>
      <c r="R40" s="95" t="s">
        <v>306</v>
      </c>
      <c r="S40" s="95" t="s">
        <v>305</v>
      </c>
      <c r="T40" s="157" t="s">
        <v>304</v>
      </c>
      <c r="U40" s="157" t="s">
        <v>304</v>
      </c>
      <c r="V40" s="157" t="s">
        <v>8</v>
      </c>
      <c r="W40" s="157" t="s">
        <v>8</v>
      </c>
      <c r="X40" s="263"/>
      <c r="Y40" s="263"/>
      <c r="Z40" s="263"/>
    </row>
    <row r="41" spans="1:26" ht="24.75" customHeight="1">
      <c r="A41" s="347" t="s">
        <v>347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101"/>
      <c r="N41" s="100"/>
      <c r="O41" s="100"/>
      <c r="P41" s="100"/>
      <c r="Q41" s="100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ht="24.75" customHeight="1">
      <c r="A42" s="97">
        <v>1</v>
      </c>
      <c r="B42" s="108" t="s">
        <v>346</v>
      </c>
      <c r="C42" s="98" t="s">
        <v>345</v>
      </c>
      <c r="D42" s="98" t="s">
        <v>344</v>
      </c>
      <c r="E42" s="98" t="s">
        <v>343</v>
      </c>
      <c r="F42" s="98" t="s">
        <v>309</v>
      </c>
      <c r="G42" s="98">
        <v>1969</v>
      </c>
      <c r="H42" s="98">
        <v>1993</v>
      </c>
      <c r="I42" s="98" t="s">
        <v>342</v>
      </c>
      <c r="J42" s="98" t="s">
        <v>321</v>
      </c>
      <c r="K42" s="98">
        <v>3</v>
      </c>
      <c r="L42" s="98">
        <v>965</v>
      </c>
      <c r="M42" s="97">
        <v>1</v>
      </c>
      <c r="N42" s="97">
        <v>2515</v>
      </c>
      <c r="O42" s="97"/>
      <c r="P42" s="96"/>
      <c r="Q42" s="96"/>
      <c r="R42" s="95" t="s">
        <v>306</v>
      </c>
      <c r="S42" s="95" t="s">
        <v>305</v>
      </c>
      <c r="T42" s="157" t="s">
        <v>304</v>
      </c>
      <c r="U42" s="157" t="s">
        <v>304</v>
      </c>
      <c r="V42" s="157" t="s">
        <v>8</v>
      </c>
      <c r="W42" s="157" t="s">
        <v>8</v>
      </c>
      <c r="X42" s="263"/>
      <c r="Y42" s="263"/>
      <c r="Z42" s="263"/>
    </row>
    <row r="43" spans="1:26" ht="24.75" customHeight="1">
      <c r="A43" s="97">
        <v>2</v>
      </c>
      <c r="B43" s="99" t="s">
        <v>341</v>
      </c>
      <c r="C43" s="98">
        <v>266</v>
      </c>
      <c r="D43" s="98" t="s">
        <v>340</v>
      </c>
      <c r="E43" s="98" t="s">
        <v>339</v>
      </c>
      <c r="F43" s="98" t="s">
        <v>309</v>
      </c>
      <c r="G43" s="98">
        <v>6842</v>
      </c>
      <c r="H43" s="98">
        <v>1990</v>
      </c>
      <c r="I43" s="98" t="s">
        <v>338</v>
      </c>
      <c r="J43" s="98" t="s">
        <v>337</v>
      </c>
      <c r="K43" s="98">
        <v>2</v>
      </c>
      <c r="L43" s="98">
        <v>3850</v>
      </c>
      <c r="M43" s="97">
        <v>3</v>
      </c>
      <c r="N43" s="107">
        <v>10850</v>
      </c>
      <c r="O43" s="106"/>
      <c r="P43" s="106"/>
      <c r="Q43" s="96"/>
      <c r="R43" s="104" t="s">
        <v>336</v>
      </c>
      <c r="S43" s="104" t="s">
        <v>335</v>
      </c>
      <c r="T43" s="157" t="s">
        <v>304</v>
      </c>
      <c r="U43" s="157" t="s">
        <v>304</v>
      </c>
      <c r="V43" s="157" t="s">
        <v>8</v>
      </c>
      <c r="W43" s="157" t="s">
        <v>8</v>
      </c>
      <c r="X43" s="263"/>
      <c r="Y43" s="263"/>
      <c r="Z43" s="263"/>
    </row>
    <row r="44" spans="1:26" ht="24.75" customHeight="1">
      <c r="A44" s="347" t="s">
        <v>334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101"/>
      <c r="N44" s="100"/>
      <c r="O44" s="100"/>
      <c r="P44" s="100"/>
      <c r="Q44" s="100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ht="24.75" customHeight="1">
      <c r="A45" s="97">
        <v>1</v>
      </c>
      <c r="B45" s="99" t="s">
        <v>333</v>
      </c>
      <c r="C45" s="98" t="s">
        <v>332</v>
      </c>
      <c r="D45" s="98" t="s">
        <v>331</v>
      </c>
      <c r="E45" s="98" t="s">
        <v>330</v>
      </c>
      <c r="F45" s="98" t="s">
        <v>309</v>
      </c>
      <c r="G45" s="98">
        <v>1998</v>
      </c>
      <c r="H45" s="98">
        <v>2002</v>
      </c>
      <c r="I45" s="105" t="s">
        <v>329</v>
      </c>
      <c r="J45" s="105" t="s">
        <v>328</v>
      </c>
      <c r="K45" s="98">
        <v>6</v>
      </c>
      <c r="L45" s="98">
        <v>1100</v>
      </c>
      <c r="M45" s="97">
        <v>1</v>
      </c>
      <c r="N45" s="97">
        <v>2800</v>
      </c>
      <c r="O45" s="97"/>
      <c r="P45" s="96"/>
      <c r="Q45" s="96"/>
      <c r="R45" s="113" t="s">
        <v>327</v>
      </c>
      <c r="S45" s="113" t="s">
        <v>326</v>
      </c>
      <c r="T45" s="266" t="s">
        <v>304</v>
      </c>
      <c r="U45" s="266" t="s">
        <v>304</v>
      </c>
      <c r="V45" s="157" t="s">
        <v>8</v>
      </c>
      <c r="W45" s="157" t="s">
        <v>8</v>
      </c>
      <c r="X45" s="263"/>
      <c r="Y45" s="263"/>
      <c r="Z45" s="263"/>
    </row>
    <row r="46" spans="1:26" ht="24.75" customHeight="1">
      <c r="A46" s="97">
        <v>2</v>
      </c>
      <c r="B46" s="99" t="s">
        <v>514</v>
      </c>
      <c r="C46" s="98" t="s">
        <v>515</v>
      </c>
      <c r="D46" s="98" t="s">
        <v>516</v>
      </c>
      <c r="E46" s="98" t="s">
        <v>715</v>
      </c>
      <c r="F46" s="98" t="s">
        <v>309</v>
      </c>
      <c r="G46" s="98">
        <v>6871</v>
      </c>
      <c r="H46" s="98">
        <v>2020</v>
      </c>
      <c r="I46" s="105"/>
      <c r="J46" s="105"/>
      <c r="K46" s="98">
        <v>6</v>
      </c>
      <c r="L46" s="98"/>
      <c r="M46" s="97">
        <v>2</v>
      </c>
      <c r="N46" s="97">
        <v>14000</v>
      </c>
      <c r="O46" s="97"/>
      <c r="P46" s="96"/>
      <c r="Q46" s="294">
        <v>700000</v>
      </c>
      <c r="R46" s="95" t="s">
        <v>506</v>
      </c>
      <c r="S46" s="95" t="s">
        <v>507</v>
      </c>
      <c r="T46" s="157" t="s">
        <v>506</v>
      </c>
      <c r="U46" s="157" t="s">
        <v>507</v>
      </c>
      <c r="V46" s="157" t="s">
        <v>8</v>
      </c>
      <c r="W46" s="157" t="s">
        <v>8</v>
      </c>
      <c r="X46" s="157" t="s">
        <v>8</v>
      </c>
      <c r="Y46" s="263"/>
      <c r="Z46" s="263"/>
    </row>
    <row r="47" spans="1:26" ht="24.75" customHeight="1">
      <c r="A47" s="97">
        <v>3</v>
      </c>
      <c r="B47" s="99" t="s">
        <v>325</v>
      </c>
      <c r="C47" s="98"/>
      <c r="D47" s="103" t="s">
        <v>324</v>
      </c>
      <c r="E47" s="98" t="s">
        <v>323</v>
      </c>
      <c r="F47" s="98" t="s">
        <v>309</v>
      </c>
      <c r="G47" s="98">
        <v>6830</v>
      </c>
      <c r="H47" s="98">
        <v>1988</v>
      </c>
      <c r="I47" s="98" t="s">
        <v>322</v>
      </c>
      <c r="J47" s="98" t="s">
        <v>321</v>
      </c>
      <c r="K47" s="98">
        <v>5</v>
      </c>
      <c r="L47" s="98">
        <v>3575</v>
      </c>
      <c r="M47" s="97">
        <v>3</v>
      </c>
      <c r="N47" s="97">
        <v>10580</v>
      </c>
      <c r="O47" s="97"/>
      <c r="P47" s="96"/>
      <c r="Q47" s="96"/>
      <c r="R47" s="95" t="s">
        <v>306</v>
      </c>
      <c r="S47" s="95" t="s">
        <v>305</v>
      </c>
      <c r="T47" s="157" t="s">
        <v>304</v>
      </c>
      <c r="U47" s="157" t="s">
        <v>304</v>
      </c>
      <c r="V47" s="157" t="s">
        <v>8</v>
      </c>
      <c r="W47" s="157" t="s">
        <v>8</v>
      </c>
      <c r="X47" s="263"/>
      <c r="Y47" s="263"/>
      <c r="Z47" s="263"/>
    </row>
    <row r="48" spans="1:26" ht="24.75" customHeight="1">
      <c r="A48" s="347" t="s">
        <v>320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101"/>
      <c r="N48" s="100"/>
      <c r="O48" s="100"/>
      <c r="P48" s="100"/>
      <c r="Q48" s="100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24.75" customHeight="1">
      <c r="A49" s="97">
        <v>1</v>
      </c>
      <c r="B49" s="99" t="s">
        <v>319</v>
      </c>
      <c r="C49" s="98" t="s">
        <v>318</v>
      </c>
      <c r="D49" s="102" t="s">
        <v>317</v>
      </c>
      <c r="E49" s="98" t="s">
        <v>316</v>
      </c>
      <c r="F49" s="98" t="s">
        <v>309</v>
      </c>
      <c r="G49" s="98">
        <v>2399</v>
      </c>
      <c r="H49" s="98">
        <v>1991</v>
      </c>
      <c r="I49" s="98" t="s">
        <v>315</v>
      </c>
      <c r="J49" s="98" t="s">
        <v>314</v>
      </c>
      <c r="K49" s="98">
        <v>7</v>
      </c>
      <c r="L49" s="98">
        <v>610</v>
      </c>
      <c r="M49" s="97">
        <v>1</v>
      </c>
      <c r="N49" s="97">
        <v>2650</v>
      </c>
      <c r="O49" s="97"/>
      <c r="P49" s="96"/>
      <c r="Q49" s="96"/>
      <c r="R49" s="95" t="s">
        <v>306</v>
      </c>
      <c r="S49" s="95" t="s">
        <v>305</v>
      </c>
      <c r="T49" s="157" t="s">
        <v>304</v>
      </c>
      <c r="U49" s="157" t="s">
        <v>304</v>
      </c>
      <c r="V49" s="157" t="s">
        <v>8</v>
      </c>
      <c r="W49" s="157" t="s">
        <v>8</v>
      </c>
      <c r="X49" s="263"/>
      <c r="Y49" s="263"/>
      <c r="Z49" s="263"/>
    </row>
    <row r="50" spans="1:26" ht="24.75" customHeight="1">
      <c r="A50" s="347" t="s">
        <v>313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101"/>
      <c r="N50" s="100"/>
      <c r="O50" s="100"/>
      <c r="P50" s="100"/>
      <c r="Q50" s="100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24.75" customHeight="1">
      <c r="A51" s="116">
        <v>1</v>
      </c>
      <c r="B51" s="118" t="s">
        <v>312</v>
      </c>
      <c r="C51" s="117">
        <v>3524</v>
      </c>
      <c r="D51" s="117" t="s">
        <v>311</v>
      </c>
      <c r="E51" s="117" t="s">
        <v>310</v>
      </c>
      <c r="F51" s="117" t="s">
        <v>309</v>
      </c>
      <c r="G51" s="117">
        <v>2417</v>
      </c>
      <c r="H51" s="117">
        <v>2002</v>
      </c>
      <c r="I51" s="117" t="s">
        <v>308</v>
      </c>
      <c r="J51" s="117" t="s">
        <v>307</v>
      </c>
      <c r="K51" s="117">
        <v>6</v>
      </c>
      <c r="L51" s="117">
        <v>805</v>
      </c>
      <c r="M51" s="116">
        <v>1</v>
      </c>
      <c r="N51" s="116">
        <v>3500</v>
      </c>
      <c r="O51" s="116"/>
      <c r="P51" s="189"/>
      <c r="Q51" s="189"/>
      <c r="R51" s="190" t="s">
        <v>306</v>
      </c>
      <c r="S51" s="190" t="s">
        <v>305</v>
      </c>
      <c r="T51" s="266" t="s">
        <v>304</v>
      </c>
      <c r="U51" s="266" t="s">
        <v>304</v>
      </c>
      <c r="V51" s="266" t="s">
        <v>8</v>
      </c>
      <c r="W51" s="266" t="s">
        <v>8</v>
      </c>
      <c r="X51" s="267"/>
      <c r="Y51" s="267"/>
      <c r="Z51" s="267"/>
    </row>
    <row r="52" spans="1:27" s="192" customFormat="1" ht="23.25" customHeight="1">
      <c r="A52" s="191" t="s">
        <v>671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88"/>
      <c r="W52" s="188"/>
      <c r="X52" s="188"/>
      <c r="Y52" s="188"/>
      <c r="Z52" s="188"/>
      <c r="AA52" s="260"/>
    </row>
    <row r="53" spans="1:26" ht="33" customHeight="1">
      <c r="A53" s="77">
        <v>1</v>
      </c>
      <c r="B53" s="108" t="s">
        <v>672</v>
      </c>
      <c r="C53" s="195" t="s">
        <v>673</v>
      </c>
      <c r="D53" s="123" t="s">
        <v>674</v>
      </c>
      <c r="E53" s="123" t="s">
        <v>675</v>
      </c>
      <c r="F53" s="123" t="s">
        <v>420</v>
      </c>
      <c r="G53" s="139">
        <v>1368</v>
      </c>
      <c r="H53" s="139">
        <v>2009</v>
      </c>
      <c r="I53" s="196">
        <v>39902</v>
      </c>
      <c r="J53" s="196" t="s">
        <v>676</v>
      </c>
      <c r="K53" s="139">
        <v>5</v>
      </c>
      <c r="L53" s="91">
        <v>560</v>
      </c>
      <c r="M53" s="197">
        <v>1</v>
      </c>
      <c r="N53" s="198">
        <v>1600</v>
      </c>
      <c r="O53" s="199" t="s">
        <v>85</v>
      </c>
      <c r="P53" s="193"/>
      <c r="Q53" s="193"/>
      <c r="R53" s="200" t="s">
        <v>306</v>
      </c>
      <c r="S53" s="200" t="s">
        <v>305</v>
      </c>
      <c r="T53" s="192"/>
      <c r="U53" s="192"/>
      <c r="V53" s="268" t="s">
        <v>8</v>
      </c>
      <c r="W53" s="268" t="s">
        <v>8</v>
      </c>
      <c r="X53" s="268"/>
      <c r="Y53" s="269"/>
      <c r="Z53" s="269"/>
    </row>
    <row r="54" spans="1:26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6" ht="12.75">
      <c r="C56" s="93"/>
    </row>
    <row r="57" ht="12.75">
      <c r="C57"/>
    </row>
    <row r="58" ht="12.75">
      <c r="C58" s="93"/>
    </row>
    <row r="59" ht="12.75">
      <c r="C59"/>
    </row>
    <row r="60" ht="12.75">
      <c r="C60" s="93"/>
    </row>
    <row r="61" ht="12.75">
      <c r="C61"/>
    </row>
    <row r="62" ht="12.75">
      <c r="C62" s="93"/>
    </row>
    <row r="63" ht="12.75">
      <c r="C63"/>
    </row>
    <row r="64" ht="12.75">
      <c r="C64" s="93"/>
    </row>
    <row r="65" ht="12.75">
      <c r="C65"/>
    </row>
    <row r="66" ht="12.75">
      <c r="C66" s="93"/>
    </row>
    <row r="67" ht="12.75">
      <c r="C67"/>
    </row>
    <row r="68" ht="12.75">
      <c r="C68" s="93"/>
    </row>
    <row r="69" ht="12.75">
      <c r="C69"/>
    </row>
    <row r="70" ht="12.75">
      <c r="C70" s="93"/>
    </row>
    <row r="71" ht="12.75">
      <c r="C71"/>
    </row>
    <row r="72" ht="12.75">
      <c r="C72" s="93"/>
    </row>
    <row r="73" ht="12.75">
      <c r="C73"/>
    </row>
    <row r="74" ht="12.75">
      <c r="C74" s="93"/>
    </row>
    <row r="75" ht="12.75">
      <c r="C75"/>
    </row>
    <row r="76" ht="12.75">
      <c r="C76" s="93"/>
    </row>
    <row r="77" ht="12.75">
      <c r="C77"/>
    </row>
    <row r="78" ht="12.75">
      <c r="C78" s="93"/>
    </row>
    <row r="79" ht="12.75">
      <c r="C79"/>
    </row>
    <row r="80" ht="12.75">
      <c r="C80" s="93"/>
    </row>
    <row r="81" ht="12.75">
      <c r="C81"/>
    </row>
    <row r="82" ht="12.75">
      <c r="C82"/>
    </row>
  </sheetData>
  <sheetProtection/>
  <mergeCells count="33">
    <mergeCell ref="A4:Z4"/>
    <mergeCell ref="A41:L41"/>
    <mergeCell ref="A44:L44"/>
    <mergeCell ref="A1:E1"/>
    <mergeCell ref="Q5:Q7"/>
    <mergeCell ref="R5:S6"/>
    <mergeCell ref="M5:M7"/>
    <mergeCell ref="P5:P7"/>
    <mergeCell ref="G5:G7"/>
    <mergeCell ref="V5:Y6"/>
    <mergeCell ref="I5:I7"/>
    <mergeCell ref="T5:U6"/>
    <mergeCell ref="O5:O7"/>
    <mergeCell ref="H5:H7"/>
    <mergeCell ref="Z5:Z7"/>
    <mergeCell ref="A39:L39"/>
    <mergeCell ref="A48:L48"/>
    <mergeCell ref="A30:L30"/>
    <mergeCell ref="L5:L7"/>
    <mergeCell ref="A5:A7"/>
    <mergeCell ref="B5:B7"/>
    <mergeCell ref="C5:C7"/>
    <mergeCell ref="D5:D7"/>
    <mergeCell ref="E5:E7"/>
    <mergeCell ref="F5:F7"/>
    <mergeCell ref="N5:N7"/>
    <mergeCell ref="J5:J7"/>
    <mergeCell ref="K5:K7"/>
    <mergeCell ref="A50:L50"/>
    <mergeCell ref="A8:L8"/>
    <mergeCell ref="A26:L26"/>
    <mergeCell ref="A28:L28"/>
    <mergeCell ref="A33:L33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0" max="25" man="1"/>
  </rowBreaks>
  <colBreaks count="1" manualBreakCount="1">
    <brk id="12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8"/>
  <sheetViews>
    <sheetView view="pageBreakPreview" zoomScale="85" zoomScaleSheetLayoutView="85" zoomScalePageLayoutView="0" workbookViewId="0" topLeftCell="A7">
      <selection activeCell="E19" sqref="E19"/>
    </sheetView>
  </sheetViews>
  <sheetFormatPr defaultColWidth="9.140625" defaultRowHeight="12.75"/>
  <cols>
    <col min="1" max="1" width="5.8515625" style="224" customWidth="1"/>
    <col min="2" max="2" width="42.421875" style="223" customWidth="1"/>
    <col min="3" max="4" width="20.140625" style="253" customWidth="1"/>
    <col min="5" max="5" width="25.421875" style="223" customWidth="1"/>
    <col min="6" max="16384" width="9.140625" style="223" customWidth="1"/>
  </cols>
  <sheetData>
    <row r="7" spans="2:4" ht="12.75">
      <c r="B7" s="94" t="s">
        <v>41</v>
      </c>
      <c r="D7" s="254"/>
    </row>
    <row r="8" ht="12.75">
      <c r="B8" s="94"/>
    </row>
    <row r="9" spans="2:4" ht="12.75" customHeight="1">
      <c r="B9" s="364" t="s">
        <v>68</v>
      </c>
      <c r="C9" s="364"/>
      <c r="D9" s="364"/>
    </row>
    <row r="10" spans="1:5" ht="78" customHeight="1">
      <c r="A10" s="187" t="s">
        <v>23</v>
      </c>
      <c r="B10" s="187" t="s">
        <v>22</v>
      </c>
      <c r="C10" s="32" t="s">
        <v>39</v>
      </c>
      <c r="D10" s="32" t="s">
        <v>21</v>
      </c>
      <c r="E10" s="186" t="s">
        <v>670</v>
      </c>
    </row>
    <row r="11" spans="1:5" ht="26.25" customHeight="1">
      <c r="A11" s="77">
        <v>1</v>
      </c>
      <c r="B11" s="166" t="s">
        <v>303</v>
      </c>
      <c r="C11" s="23">
        <f>1973097.9+5400</f>
        <v>1978497.9</v>
      </c>
      <c r="D11" s="23">
        <v>0</v>
      </c>
      <c r="E11" s="23">
        <v>0</v>
      </c>
    </row>
    <row r="12" spans="1:5" s="4" customFormat="1" ht="26.25" customHeight="1">
      <c r="A12" s="241">
        <v>2</v>
      </c>
      <c r="B12" s="1" t="s">
        <v>523</v>
      </c>
      <c r="C12" s="23">
        <v>490807.92</v>
      </c>
      <c r="D12" s="23">
        <v>301455.33</v>
      </c>
      <c r="E12" s="23">
        <v>0</v>
      </c>
    </row>
    <row r="13" spans="1:5" s="4" customFormat="1" ht="26.25" customHeight="1">
      <c r="A13" s="77">
        <v>3</v>
      </c>
      <c r="B13" s="166" t="s">
        <v>531</v>
      </c>
      <c r="C13" s="218">
        <f>164137.82+4690</f>
        <v>168827.82</v>
      </c>
      <c r="D13" s="23">
        <v>0</v>
      </c>
      <c r="E13" s="23">
        <v>0</v>
      </c>
    </row>
    <row r="14" spans="1:5" s="4" customFormat="1" ht="26.25" customHeight="1">
      <c r="A14" s="241">
        <v>4</v>
      </c>
      <c r="B14" s="242" t="s">
        <v>95</v>
      </c>
      <c r="C14" s="240">
        <v>889141.71</v>
      </c>
      <c r="D14" s="240">
        <v>106321.52</v>
      </c>
      <c r="E14" s="23">
        <v>0</v>
      </c>
    </row>
    <row r="15" spans="1:5" s="4" customFormat="1" ht="26.25" customHeight="1">
      <c r="A15" s="77">
        <v>5</v>
      </c>
      <c r="B15" s="166" t="s">
        <v>100</v>
      </c>
      <c r="C15" s="23">
        <v>448415.36999999994</v>
      </c>
      <c r="D15" s="243">
        <v>19609.68</v>
      </c>
      <c r="E15" s="23">
        <v>0</v>
      </c>
    </row>
    <row r="16" spans="1:5" s="4" customFormat="1" ht="26.25" customHeight="1">
      <c r="A16" s="241">
        <v>6</v>
      </c>
      <c r="B16" s="1" t="s">
        <v>669</v>
      </c>
      <c r="C16" s="244">
        <f>109100.98+5704.17</f>
        <v>114805.15</v>
      </c>
      <c r="D16" s="23">
        <v>0</v>
      </c>
      <c r="E16" s="244">
        <v>5704.17</v>
      </c>
    </row>
    <row r="17" spans="1:5" s="4" customFormat="1" ht="26.25" customHeight="1">
      <c r="A17" s="77">
        <v>7</v>
      </c>
      <c r="B17" s="1" t="s">
        <v>709</v>
      </c>
      <c r="C17" s="23">
        <v>301203.31</v>
      </c>
      <c r="D17" s="23">
        <v>0</v>
      </c>
      <c r="E17" s="23">
        <v>0</v>
      </c>
    </row>
    <row r="18" spans="1:5" ht="18" customHeight="1">
      <c r="A18" s="365" t="s">
        <v>0</v>
      </c>
      <c r="B18" s="366"/>
      <c r="C18" s="33">
        <f>SUM(C11:C17)</f>
        <v>4391699.18</v>
      </c>
      <c r="D18" s="33">
        <f>SUM(D11:D17)</f>
        <v>427386.53</v>
      </c>
      <c r="E18" s="274">
        <f>SUM(E11:E17)</f>
        <v>5704.17</v>
      </c>
    </row>
    <row r="19" spans="2:4" ht="12.75">
      <c r="B19" s="4"/>
      <c r="C19" s="255"/>
      <c r="D19" s="255"/>
    </row>
    <row r="20" spans="1:4" ht="12.75">
      <c r="A20" s="223" t="s">
        <v>74</v>
      </c>
      <c r="B20" s="4"/>
      <c r="C20" s="255"/>
      <c r="D20" s="255"/>
    </row>
    <row r="21" spans="2:4" ht="12.75">
      <c r="B21" s="4"/>
      <c r="C21" s="255"/>
      <c r="D21" s="255"/>
    </row>
    <row r="22" spans="2:4" ht="12.75">
      <c r="B22" s="4"/>
      <c r="C22" s="255"/>
      <c r="D22" s="255"/>
    </row>
    <row r="23" spans="2:4" ht="12.75">
      <c r="B23" s="4"/>
      <c r="C23" s="255"/>
      <c r="D23" s="255"/>
    </row>
    <row r="24" spans="2:4" ht="12.75">
      <c r="B24" s="4"/>
      <c r="C24" s="255"/>
      <c r="D24" s="255"/>
    </row>
    <row r="25" spans="2:4" ht="12.75">
      <c r="B25" s="4"/>
      <c r="C25" s="255"/>
      <c r="D25" s="255"/>
    </row>
    <row r="26" spans="2:4" ht="12.75">
      <c r="B26" s="4"/>
      <c r="C26" s="255"/>
      <c r="D26" s="255"/>
    </row>
    <row r="27" spans="2:4" ht="12.75">
      <c r="B27" s="4"/>
      <c r="C27" s="255"/>
      <c r="D27" s="255"/>
    </row>
    <row r="28" spans="2:4" ht="12.75">
      <c r="B28" s="4"/>
      <c r="C28" s="255"/>
      <c r="D28" s="255"/>
    </row>
  </sheetData>
  <sheetProtection/>
  <mergeCells count="2">
    <mergeCell ref="B9:D9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140625" style="249" customWidth="1"/>
    <col min="2" max="2" width="53.28125" style="92" customWidth="1"/>
    <col min="3" max="3" width="37.57421875" style="92" customWidth="1"/>
    <col min="4" max="16384" width="9.140625" style="92" customWidth="1"/>
  </cols>
  <sheetData>
    <row r="7" spans="2:3" ht="15" customHeight="1">
      <c r="B7" s="94" t="s">
        <v>42</v>
      </c>
      <c r="C7" s="250"/>
    </row>
    <row r="8" ht="12.75">
      <c r="B8" s="94"/>
    </row>
    <row r="9" spans="1:4" ht="69" customHeight="1">
      <c r="A9" s="367" t="s">
        <v>118</v>
      </c>
      <c r="B9" s="367"/>
      <c r="C9" s="367"/>
      <c r="D9" s="252"/>
    </row>
    <row r="10" spans="1:4" ht="9" customHeight="1">
      <c r="A10" s="251"/>
      <c r="B10" s="251"/>
      <c r="C10" s="251"/>
      <c r="D10" s="252"/>
    </row>
    <row r="12" spans="1:3" ht="30.75" customHeight="1">
      <c r="A12" s="39" t="s">
        <v>23</v>
      </c>
      <c r="B12" s="39" t="s">
        <v>37</v>
      </c>
      <c r="C12" s="74" t="s">
        <v>38</v>
      </c>
    </row>
    <row r="13" spans="1:3" ht="17.25" customHeight="1">
      <c r="A13" s="368" t="s">
        <v>522</v>
      </c>
      <c r="B13" s="369"/>
      <c r="C13" s="370"/>
    </row>
    <row r="14" spans="1:3" ht="18" customHeight="1">
      <c r="A14" s="197">
        <v>1</v>
      </c>
      <c r="B14" s="193" t="s">
        <v>521</v>
      </c>
      <c r="C14" s="197"/>
    </row>
    <row r="15" spans="1:3" ht="17.25" customHeight="1">
      <c r="A15" s="368" t="s">
        <v>532</v>
      </c>
      <c r="B15" s="369"/>
      <c r="C15" s="370"/>
    </row>
    <row r="16" spans="1:3" ht="18" customHeight="1">
      <c r="A16" s="197">
        <v>1</v>
      </c>
      <c r="B16" s="165" t="s">
        <v>196</v>
      </c>
      <c r="C16" s="197"/>
    </row>
    <row r="17" spans="1:3" ht="17.25" customHeight="1">
      <c r="A17" s="368" t="s">
        <v>679</v>
      </c>
      <c r="B17" s="369"/>
      <c r="C17" s="370"/>
    </row>
    <row r="18" spans="1:3" ht="24.75" customHeight="1">
      <c r="A18" s="197">
        <v>1</v>
      </c>
      <c r="B18" s="165" t="s">
        <v>677</v>
      </c>
      <c r="C18" s="201" t="s">
        <v>678</v>
      </c>
    </row>
    <row r="19" spans="1:3" ht="17.25" customHeight="1">
      <c r="A19" s="368" t="s">
        <v>711</v>
      </c>
      <c r="B19" s="369"/>
      <c r="C19" s="370"/>
    </row>
    <row r="20" spans="1:3" ht="25.5" customHeight="1">
      <c r="A20" s="197">
        <v>1</v>
      </c>
      <c r="B20" s="215" t="s">
        <v>682</v>
      </c>
      <c r="C20" s="216" t="s">
        <v>710</v>
      </c>
    </row>
    <row r="21" spans="1:3" ht="18" customHeight="1">
      <c r="A21" s="276"/>
      <c r="B21" s="194"/>
      <c r="C21" s="277"/>
    </row>
    <row r="22" ht="12.75">
      <c r="B22" s="92" t="s">
        <v>74</v>
      </c>
    </row>
  </sheetData>
  <sheetProtection/>
  <mergeCells count="5">
    <mergeCell ref="A9:C9"/>
    <mergeCell ref="A13:C13"/>
    <mergeCell ref="A15:C15"/>
    <mergeCell ref="A17:C17"/>
    <mergeCell ref="A19:C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AB. Bartos</cp:lastModifiedBy>
  <cp:lastPrinted>2020-10-09T12:11:02Z</cp:lastPrinted>
  <dcterms:created xsi:type="dcterms:W3CDTF">2004-04-21T13:58:08Z</dcterms:created>
  <dcterms:modified xsi:type="dcterms:W3CDTF">2020-10-09T12:18:35Z</dcterms:modified>
  <cp:category/>
  <cp:version/>
  <cp:contentType/>
  <cp:contentStatus/>
</cp:coreProperties>
</file>